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сравнительная " sheetId="1" r:id="rId1"/>
  </sheets>
  <definedNames>
    <definedName name="_xlnm.Print_Titles" localSheetId="0">'сравнительная '!$3:$5</definedName>
  </definedNames>
  <calcPr fullCalcOnLoad="1"/>
</workbook>
</file>

<file path=xl/sharedStrings.xml><?xml version="1.0" encoding="utf-8"?>
<sst xmlns="http://schemas.openxmlformats.org/spreadsheetml/2006/main" count="168" uniqueCount="165">
  <si>
    <t/>
  </si>
  <si>
    <t>(тыс. рублей)</t>
  </si>
  <si>
    <t>Наименование</t>
  </si>
  <si>
    <t>Раздел, подраздел</t>
  </si>
  <si>
    <t>2019 год</t>
  </si>
  <si>
    <t>Прогноз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</si>
  <si>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</si>
  <si>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</si>
  <si>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</si>
  <si>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</si>
  <si>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</si>
  <si>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</si>
  <si>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</si>
  <si>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</si>
  <si>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</si>
  <si>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</si>
  <si>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</si>
  <si>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</si>
  <si>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</si>
  <si>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</si>
  <si>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</si>
  <si>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</si>
  <si>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</si>
  <si>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</si>
  <si>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</si>
  <si>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</si>
  <si>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</si>
  <si>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</si>
  <si>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</si>
  <si>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</si>
  <si>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</si>
  <si>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</si>
  <si>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</si>
  <si>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</si>
  <si>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</si>
  <si>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</si>
  <si>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</si>
  <si>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</si>
  <si>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</si>
  <si>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</si>
  <si>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</si>
  <si>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</si>
  <si>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</si>
  <si>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</si>
  <si>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</si>
  <si>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</si>
  <si>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</si>
  <si>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</si>
  <si>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</si>
  <si>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</si>
  <si>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</si>
  <si>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</si>
  <si>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</si>
  <si>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</si>
  <si>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</si>
  <si>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</si>
  <si>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</si>
  <si>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</si>
  <si>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</si>
  <si>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</si>
  <si>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</si>
  <si>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</si>
  <si>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</si>
  <si>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</si>
  <si>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</si>
  <si>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</si>
  <si>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</si>
  <si>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</si>
  <si>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</si>
  <si>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</si>
  <si>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</si>
  <si>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</si>
  <si>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</si>
  <si>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</si>
  <si>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</si>
  <si>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</si>
  <si>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</si>
  <si>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</si>
  <si>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</si>
  <si>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</si>
  <si>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</si>
  <si>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</si>
  <si>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</si>
  <si>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</si>
  <si>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</si>
  <si>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</si>
  <si>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</si>
  <si>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</si>
  <si>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</si>
  <si>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</si>
  <si>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</si>
  <si>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</si>
  <si>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</si>
  <si>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</si>
  <si>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</si>
  <si>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</si>
  <si>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</si>
  <si>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</si>
  <si>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</si>
  <si>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</si>
  <si>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</si>
  <si>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</si>
  <si>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</si>
  <si>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</si>
  <si>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</si>
  <si>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</si>
  <si>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</si>
  <si>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</si>
  <si>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</si>
  <si>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</si>
  <si>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</si>
  <si>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</si>
  <si>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</si>
  <si>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</si>
  <si>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</si>
  <si>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</si>
  <si>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</si>
  <si>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</si>
  <si>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</si>
  <si>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</si>
  <si>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</si>
  <si>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</si>
  <si>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</si>
  <si>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</si>
  <si>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</si>
  <si>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</si>
  <si>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</si>
  <si>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</si>
  <si>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</si>
  <si>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</si>
  <si>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</si>
  <si>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</si>
  <si>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</si>
  <si>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</si>
  <si>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</si>
  <si>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</si>
  <si>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</si>
  <si>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</si>
  <si>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</si>
  <si>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</si>
  <si>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</si>
  <si>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</si>
  <si>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</si>
  <si>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</si>
  <si>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</si>
  <si>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</si>
  <si>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</si>
  <si>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</si>
  <si>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</si>
  <si>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</si>
  <si>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</t>
  </si>
  <si>
    <t>2020 год</t>
  </si>
  <si>
    <t>Дополнительное образование детей</t>
  </si>
  <si>
    <t>0703</t>
  </si>
  <si>
    <t>Молодежная политика</t>
  </si>
  <si>
    <t>2021 год</t>
  </si>
  <si>
    <t>Темп роста к прогнозу 2020 года, %</t>
  </si>
  <si>
    <t>Межбюджетные трансферты общего характера бюджетам бюджетной системы Российской Федерации</t>
  </si>
  <si>
    <t>Сведения о расходах областного бюджета по разделам и подразделам классификации расходов на 2020 год и плановый период 2021 и 2022 годов в сравнении с ожидаемым исполнением за 2019 год и отчетом за 2018 год</t>
  </si>
  <si>
    <t>Исполнено за 2018 год</t>
  </si>
  <si>
    <t>Ожидаемое исполнение за 2019 год</t>
  </si>
  <si>
    <t>Темп роста к исполнению 2018 года, %</t>
  </si>
  <si>
    <t>Темп роста к ожидаемому исполнению 2019 года, %</t>
  </si>
  <si>
    <t>2022 год</t>
  </si>
  <si>
    <t>Темп роста к прогнозу 2021 года,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</si>
</sst>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Times New Roman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b/>
      <sz val="12"/>
      <color indexed="24"/>
      <name val="Times New Roman Cyr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/>
      <top style="medium"/>
      <bottom style="thin">
        <color rgb="FF000000"/>
      </bottom>
    </border>
    <border>
      <left style="thin"/>
      <right style="medium"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 vertical="top" wrapText="1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65" fontId="4" fillId="0" borderId="6">
      <alignment wrapText="1"/>
      <protection/>
    </xf>
    <xf numFmtId="165" fontId="5" fillId="0" borderId="7" applyBorder="0">
      <alignment wrapText="1"/>
      <protection/>
    </xf>
    <xf numFmtId="165" fontId="6" fillId="0" borderId="7" applyBorder="0">
      <alignment wrapText="1"/>
      <protection/>
    </xf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top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10" applyNumberFormat="0" applyFont="0" applyAlignment="0" applyProtection="0"/>
    <xf numFmtId="9" fontId="30" fillId="0" borderId="0" applyFont="0" applyFill="0" applyBorder="0" applyAlignment="0" applyProtection="0"/>
    <xf numFmtId="0" fontId="44" fillId="0" borderId="11" applyNumberFormat="0" applyFill="0" applyAlignment="0" applyProtection="0"/>
    <xf numFmtId="1" fontId="7" fillId="0" borderId="0">
      <alignment/>
      <protection/>
    </xf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wrapText="1"/>
    </xf>
    <xf numFmtId="0" fontId="49" fillId="0" borderId="17" xfId="0" applyFont="1" applyFill="1" applyBorder="1" applyAlignment="1">
      <alignment horizontal="center" wrapText="1"/>
    </xf>
    <xf numFmtId="0" fontId="50" fillId="0" borderId="18" xfId="0" applyFont="1" applyFill="1" applyBorder="1" applyAlignment="1">
      <alignment wrapText="1"/>
    </xf>
    <xf numFmtId="0" fontId="50" fillId="0" borderId="19" xfId="0" applyFont="1" applyFill="1" applyBorder="1" applyAlignment="1">
      <alignment horizontal="center" wrapText="1"/>
    </xf>
    <xf numFmtId="49" fontId="50" fillId="0" borderId="19" xfId="0" applyNumberFormat="1" applyFont="1" applyFill="1" applyBorder="1" applyAlignment="1">
      <alignment horizontal="center" wrapText="1"/>
    </xf>
    <xf numFmtId="0" fontId="49" fillId="33" borderId="18" xfId="0" applyFont="1" applyFill="1" applyBorder="1" applyAlignment="1">
      <alignment wrapText="1"/>
    </xf>
    <xf numFmtId="0" fontId="49" fillId="0" borderId="19" xfId="0" applyFont="1" applyFill="1" applyBorder="1" applyAlignment="1">
      <alignment horizontal="center" wrapText="1"/>
    </xf>
    <xf numFmtId="0" fontId="50" fillId="0" borderId="20" xfId="0" applyFont="1" applyFill="1" applyBorder="1" applyAlignment="1">
      <alignment wrapText="1"/>
    </xf>
    <xf numFmtId="0" fontId="50" fillId="0" borderId="21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 vertical="center" wrapText="1"/>
    </xf>
    <xf numFmtId="164" fontId="49" fillId="0" borderId="23" xfId="0" applyNumberFormat="1" applyFont="1" applyFill="1" applyBorder="1" applyAlignment="1">
      <alignment wrapText="1"/>
    </xf>
    <xf numFmtId="164" fontId="49" fillId="0" borderId="23" xfId="0" applyNumberFormat="1" applyFont="1" applyFill="1" applyBorder="1" applyAlignment="1">
      <alignment horizontal="right" wrapText="1"/>
    </xf>
    <xf numFmtId="164" fontId="49" fillId="0" borderId="24" xfId="0" applyNumberFormat="1" applyFont="1" applyFill="1" applyBorder="1" applyAlignment="1">
      <alignment horizontal="right" wrapText="1"/>
    </xf>
    <xf numFmtId="164" fontId="50" fillId="0" borderId="25" xfId="0" applyNumberFormat="1" applyFont="1" applyFill="1" applyBorder="1" applyAlignment="1">
      <alignment wrapText="1"/>
    </xf>
    <xf numFmtId="164" fontId="50" fillId="0" borderId="26" xfId="0" applyNumberFormat="1" applyFont="1" applyFill="1" applyBorder="1" applyAlignment="1">
      <alignment horizontal="right" wrapText="1"/>
    </xf>
    <xf numFmtId="164" fontId="50" fillId="0" borderId="27" xfId="0" applyNumberFormat="1" applyFont="1" applyFill="1" applyBorder="1" applyAlignment="1">
      <alignment horizontal="right" wrapText="1"/>
    </xf>
    <xf numFmtId="164" fontId="50" fillId="0" borderId="28" xfId="0" applyNumberFormat="1" applyFont="1" applyFill="1" applyBorder="1" applyAlignment="1">
      <alignment horizontal="right" wrapText="1"/>
    </xf>
    <xf numFmtId="164" fontId="49" fillId="0" borderId="26" xfId="0" applyNumberFormat="1" applyFont="1" applyFill="1" applyBorder="1" applyAlignment="1">
      <alignment wrapText="1"/>
    </xf>
    <xf numFmtId="164" fontId="49" fillId="0" borderId="25" xfId="0" applyNumberFormat="1" applyFont="1" applyFill="1" applyBorder="1" applyAlignment="1">
      <alignment wrapText="1"/>
    </xf>
    <xf numFmtId="164" fontId="49" fillId="0" borderId="26" xfId="0" applyNumberFormat="1" applyFont="1" applyFill="1" applyBorder="1" applyAlignment="1">
      <alignment horizontal="right" wrapText="1"/>
    </xf>
    <xf numFmtId="164" fontId="49" fillId="0" borderId="27" xfId="0" applyNumberFormat="1" applyFont="1" applyFill="1" applyBorder="1" applyAlignment="1">
      <alignment horizontal="right" wrapText="1"/>
    </xf>
    <xf numFmtId="164" fontId="49" fillId="0" borderId="28" xfId="0" applyNumberFormat="1" applyFont="1" applyFill="1" applyBorder="1" applyAlignment="1">
      <alignment horizontal="right" wrapText="1"/>
    </xf>
    <xf numFmtId="164" fontId="50" fillId="0" borderId="29" xfId="0" applyNumberFormat="1" applyFont="1" applyFill="1" applyBorder="1" applyAlignment="1">
      <alignment wrapText="1"/>
    </xf>
    <xf numFmtId="164" fontId="50" fillId="0" borderId="30" xfId="0" applyNumberFormat="1" applyFont="1" applyFill="1" applyBorder="1" applyAlignment="1">
      <alignment horizontal="right" wrapText="1"/>
    </xf>
    <xf numFmtId="164" fontId="50" fillId="0" borderId="31" xfId="0" applyNumberFormat="1" applyFont="1" applyFill="1" applyBorder="1" applyAlignment="1">
      <alignment horizontal="right" wrapText="1"/>
    </xf>
    <xf numFmtId="164" fontId="50" fillId="0" borderId="32" xfId="0" applyNumberFormat="1" applyFont="1" applyFill="1" applyBorder="1" applyAlignment="1">
      <alignment horizontal="right" wrapText="1"/>
    </xf>
    <xf numFmtId="0" fontId="49" fillId="0" borderId="13" xfId="0" applyFont="1" applyFill="1" applyBorder="1" applyAlignment="1">
      <alignment horizontal="right" wrapText="1"/>
    </xf>
    <xf numFmtId="0" fontId="50" fillId="0" borderId="14" xfId="0" applyFont="1" applyFill="1" applyBorder="1" applyAlignment="1">
      <alignment wrapText="1"/>
    </xf>
    <xf numFmtId="164" fontId="49" fillId="0" borderId="14" xfId="0" applyNumberFormat="1" applyFont="1" applyFill="1" applyBorder="1" applyAlignment="1">
      <alignment wrapText="1"/>
    </xf>
    <xf numFmtId="164" fontId="49" fillId="0" borderId="14" xfId="0" applyNumberFormat="1" applyFont="1" applyFill="1" applyBorder="1" applyAlignment="1">
      <alignment horizontal="right" wrapText="1"/>
    </xf>
    <xf numFmtId="0" fontId="50" fillId="0" borderId="0" xfId="0" applyFont="1" applyFill="1" applyAlignment="1">
      <alignment vertical="top" wrapText="1"/>
    </xf>
    <xf numFmtId="0" fontId="51" fillId="33" borderId="0" xfId="0" applyFont="1" applyFill="1" applyAlignment="1">
      <alignment horizontal="center" vertical="top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Г1" xfId="48"/>
    <cellStyle name="ЗГ2" xfId="49"/>
    <cellStyle name="ЗГ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view="pageBreakPreview" zoomScale="120" zoomScaleSheetLayoutView="120" zoomScalePageLayoutView="0" workbookViewId="0" topLeftCell="A1">
      <selection activeCell="A39" sqref="A39:IV39"/>
    </sheetView>
  </sheetViews>
  <sheetFormatPr defaultColWidth="9.33203125" defaultRowHeight="12.75"/>
  <cols>
    <col min="1" max="1" width="71.33203125" style="1" customWidth="1"/>
    <col min="2" max="2" width="12.33203125" style="1" customWidth="1"/>
    <col min="3" max="3" width="15.5" style="1" customWidth="1"/>
    <col min="4" max="4" width="16.16015625" style="1" customWidth="1"/>
    <col min="5" max="5" width="12" style="1" customWidth="1"/>
    <col min="6" max="6" width="16.16015625" style="1" customWidth="1"/>
    <col min="7" max="7" width="13.66015625" style="1" customWidth="1"/>
    <col min="8" max="8" width="16" style="1" customWidth="1"/>
    <col min="9" max="9" width="11.83203125" style="1" customWidth="1"/>
    <col min="10" max="10" width="15.66015625" style="1" customWidth="1"/>
    <col min="11" max="11" width="12.33203125" style="1" customWidth="1"/>
    <col min="12" max="16384" width="9.33203125" style="1" customWidth="1"/>
  </cols>
  <sheetData>
    <row r="1" spans="1:11" ht="42" customHeight="1">
      <c r="A1" s="38" t="s">
        <v>158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 customHeight="1" thickBot="1">
      <c r="A2" s="1" t="s">
        <v>0</v>
      </c>
      <c r="F2" s="2"/>
      <c r="G2" s="2"/>
      <c r="H2" s="2"/>
      <c r="I2" s="2"/>
      <c r="J2" s="45" t="s">
        <v>1</v>
      </c>
      <c r="K2" s="45"/>
    </row>
    <row r="3" spans="1:11" ht="18" customHeight="1" thickBot="1">
      <c r="A3" s="39" t="s">
        <v>2</v>
      </c>
      <c r="B3" s="39" t="s">
        <v>3</v>
      </c>
      <c r="C3" s="39" t="s">
        <v>159</v>
      </c>
      <c r="D3" s="41" t="s">
        <v>4</v>
      </c>
      <c r="E3" s="42"/>
      <c r="F3" s="41" t="s">
        <v>151</v>
      </c>
      <c r="G3" s="42"/>
      <c r="H3" s="43" t="s">
        <v>155</v>
      </c>
      <c r="I3" s="44"/>
      <c r="J3" s="41" t="s">
        <v>163</v>
      </c>
      <c r="K3" s="42"/>
    </row>
    <row r="4" spans="1:11" ht="73.5" customHeight="1" thickBot="1">
      <c r="A4" s="40"/>
      <c r="B4" s="40"/>
      <c r="C4" s="40"/>
      <c r="D4" s="3" t="s">
        <v>160</v>
      </c>
      <c r="E4" s="16" t="s">
        <v>161</v>
      </c>
      <c r="F4" s="16" t="s">
        <v>5</v>
      </c>
      <c r="G4" s="16" t="s">
        <v>162</v>
      </c>
      <c r="H4" s="16" t="s">
        <v>5</v>
      </c>
      <c r="I4" s="16" t="s">
        <v>156</v>
      </c>
      <c r="J4" s="16" t="s">
        <v>5</v>
      </c>
      <c r="K4" s="16" t="s">
        <v>164</v>
      </c>
    </row>
    <row r="5" spans="1:11" ht="14.25" customHeight="1" thickBot="1">
      <c r="A5" s="4">
        <v>1</v>
      </c>
      <c r="B5" s="5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</row>
    <row r="6" spans="1:11" ht="18.75" customHeight="1">
      <c r="A6" s="7" t="s">
        <v>6</v>
      </c>
      <c r="B6" s="8" t="s">
        <v>7</v>
      </c>
      <c r="C6" s="17">
        <f>SUM(C7:C15)</f>
        <v>1477687.2</v>
      </c>
      <c r="D6" s="17">
        <f>SUM(D7:D15)</f>
        <v>2344264.3</v>
      </c>
      <c r="E6" s="17">
        <f>D6/C6*100</f>
        <v>158.6441501286605</v>
      </c>
      <c r="F6" s="18">
        <f>SUM(F7:F15)</f>
        <v>5636975.1</v>
      </c>
      <c r="G6" s="18">
        <f>F6/D6*100</f>
        <v>240.45817274101728</v>
      </c>
      <c r="H6" s="18">
        <f>SUM(H7:H15)</f>
        <v>7055040.399999999</v>
      </c>
      <c r="I6" s="18">
        <f>H6/F6*100</f>
        <v>125.15649395009744</v>
      </c>
      <c r="J6" s="18">
        <f>SUM(J7:J15)</f>
        <v>7406311.8</v>
      </c>
      <c r="K6" s="19">
        <f>J6/H6*100</f>
        <v>104.97901330231929</v>
      </c>
    </row>
    <row r="7" spans="1:11" ht="36.75" customHeight="1">
      <c r="A7" s="9" t="s">
        <v>8</v>
      </c>
      <c r="B7" s="10" t="s">
        <v>9</v>
      </c>
      <c r="C7" s="20">
        <v>6079.4</v>
      </c>
      <c r="D7" s="20">
        <v>5987.6</v>
      </c>
      <c r="E7" s="20">
        <f>D7/C7*100</f>
        <v>98.48998256406884</v>
      </c>
      <c r="F7" s="21">
        <v>5243.2</v>
      </c>
      <c r="G7" s="22">
        <f>F7/D7*100</f>
        <v>87.56763978889704</v>
      </c>
      <c r="H7" s="22">
        <v>5243.2</v>
      </c>
      <c r="I7" s="22">
        <f>H7/F7*100</f>
        <v>100</v>
      </c>
      <c r="J7" s="22">
        <v>5243.2</v>
      </c>
      <c r="K7" s="23">
        <f>J7/H7*100</f>
        <v>100</v>
      </c>
    </row>
    <row r="8" spans="1:11" ht="51.75" customHeight="1">
      <c r="A8" s="9" t="s">
        <v>10</v>
      </c>
      <c r="B8" s="10" t="s">
        <v>11</v>
      </c>
      <c r="C8" s="20">
        <v>125113.5</v>
      </c>
      <c r="D8" s="20">
        <v>128889.3</v>
      </c>
      <c r="E8" s="20">
        <f>D8/C8*100</f>
        <v>103.0178997470297</v>
      </c>
      <c r="F8" s="21">
        <v>128216.7</v>
      </c>
      <c r="G8" s="22">
        <f aca="true" t="shared" si="0" ref="G8:G70">F8/D8*100</f>
        <v>99.47815683691353</v>
      </c>
      <c r="H8" s="22">
        <v>128216.7</v>
      </c>
      <c r="I8" s="22">
        <f aca="true" t="shared" si="1" ref="I8:I70">H8/F8*100</f>
        <v>100</v>
      </c>
      <c r="J8" s="22">
        <v>128216.7</v>
      </c>
      <c r="K8" s="23">
        <f aca="true" t="shared" si="2" ref="K8:K70">J8/H8*100</f>
        <v>100</v>
      </c>
    </row>
    <row r="9" spans="1:11" ht="51" customHeight="1">
      <c r="A9" s="9" t="s">
        <v>12</v>
      </c>
      <c r="B9" s="10" t="s">
        <v>13</v>
      </c>
      <c r="C9" s="20">
        <v>192186.5</v>
      </c>
      <c r="D9" s="20">
        <v>185277.6</v>
      </c>
      <c r="E9" s="20">
        <f aca="true" t="shared" si="3" ref="E9:E71">D9/C9*100</f>
        <v>96.40510649811512</v>
      </c>
      <c r="F9" s="21">
        <v>189606.8</v>
      </c>
      <c r="G9" s="22">
        <f t="shared" si="0"/>
        <v>102.33660194216677</v>
      </c>
      <c r="H9" s="22">
        <v>189606.8</v>
      </c>
      <c r="I9" s="22">
        <f t="shared" si="1"/>
        <v>100</v>
      </c>
      <c r="J9" s="22">
        <v>189606.8</v>
      </c>
      <c r="K9" s="23">
        <f t="shared" si="2"/>
        <v>100</v>
      </c>
    </row>
    <row r="10" spans="1:11" ht="18" customHeight="1">
      <c r="A10" s="9" t="s">
        <v>14</v>
      </c>
      <c r="B10" s="10" t="s">
        <v>15</v>
      </c>
      <c r="C10" s="20">
        <v>184871.2</v>
      </c>
      <c r="D10" s="20">
        <v>186871.9</v>
      </c>
      <c r="E10" s="20">
        <f t="shared" si="3"/>
        <v>101.08221291363932</v>
      </c>
      <c r="F10" s="21">
        <v>191914.7</v>
      </c>
      <c r="G10" s="22">
        <f t="shared" si="0"/>
        <v>102.69853305927752</v>
      </c>
      <c r="H10" s="22">
        <v>191922.8</v>
      </c>
      <c r="I10" s="22">
        <f t="shared" si="1"/>
        <v>100.00422062510061</v>
      </c>
      <c r="J10" s="22">
        <v>193189</v>
      </c>
      <c r="K10" s="23">
        <f t="shared" si="2"/>
        <v>100.65974443890981</v>
      </c>
    </row>
    <row r="11" spans="1:11" ht="50.25" customHeight="1">
      <c r="A11" s="9" t="s">
        <v>16</v>
      </c>
      <c r="B11" s="10" t="s">
        <v>17</v>
      </c>
      <c r="C11" s="20">
        <v>208991.9</v>
      </c>
      <c r="D11" s="20">
        <v>211486.1</v>
      </c>
      <c r="E11" s="20">
        <f t="shared" si="3"/>
        <v>101.19344338225548</v>
      </c>
      <c r="F11" s="21">
        <v>257697.3</v>
      </c>
      <c r="G11" s="22">
        <f t="shared" si="0"/>
        <v>121.85070319042244</v>
      </c>
      <c r="H11" s="22">
        <v>233655.2</v>
      </c>
      <c r="I11" s="22">
        <f t="shared" si="1"/>
        <v>90.67041059413506</v>
      </c>
      <c r="J11" s="22">
        <v>231828.7</v>
      </c>
      <c r="K11" s="23">
        <f t="shared" si="2"/>
        <v>99.2182925952429</v>
      </c>
    </row>
    <row r="12" spans="1:11" ht="18" customHeight="1">
      <c r="A12" s="9" t="s">
        <v>18</v>
      </c>
      <c r="B12" s="10" t="s">
        <v>19</v>
      </c>
      <c r="C12" s="20">
        <v>81033.6</v>
      </c>
      <c r="D12" s="20">
        <v>72194.6</v>
      </c>
      <c r="E12" s="20">
        <f t="shared" si="3"/>
        <v>89.09217904671642</v>
      </c>
      <c r="F12" s="21">
        <v>192374.9</v>
      </c>
      <c r="G12" s="22">
        <f t="shared" si="0"/>
        <v>266.4671595936538</v>
      </c>
      <c r="H12" s="22">
        <v>75374.9</v>
      </c>
      <c r="I12" s="22">
        <f t="shared" si="1"/>
        <v>39.18125493502531</v>
      </c>
      <c r="J12" s="22">
        <v>75374.9</v>
      </c>
      <c r="K12" s="23">
        <f t="shared" si="2"/>
        <v>100</v>
      </c>
    </row>
    <row r="13" spans="1:11" ht="18.75" customHeight="1">
      <c r="A13" s="9" t="s">
        <v>20</v>
      </c>
      <c r="B13" s="10" t="s">
        <v>21</v>
      </c>
      <c r="C13" s="20">
        <v>5143</v>
      </c>
      <c r="D13" s="20">
        <v>5200</v>
      </c>
      <c r="E13" s="20">
        <f t="shared" si="3"/>
        <v>101.10830254715147</v>
      </c>
      <c r="F13" s="21">
        <v>5200</v>
      </c>
      <c r="G13" s="22">
        <f t="shared" si="0"/>
        <v>100</v>
      </c>
      <c r="H13" s="22">
        <v>5200</v>
      </c>
      <c r="I13" s="22">
        <f t="shared" si="1"/>
        <v>100</v>
      </c>
      <c r="J13" s="22">
        <v>5200</v>
      </c>
      <c r="K13" s="23">
        <f t="shared" si="2"/>
        <v>100</v>
      </c>
    </row>
    <row r="14" spans="1:11" ht="18" customHeight="1">
      <c r="A14" s="9" t="s">
        <v>22</v>
      </c>
      <c r="B14" s="10" t="s">
        <v>23</v>
      </c>
      <c r="C14" s="20">
        <v>0</v>
      </c>
      <c r="D14" s="20">
        <v>34419.8</v>
      </c>
      <c r="E14" s="20">
        <v>0</v>
      </c>
      <c r="F14" s="21">
        <v>40000</v>
      </c>
      <c r="G14" s="22">
        <f t="shared" si="0"/>
        <v>116.2121801986066</v>
      </c>
      <c r="H14" s="22">
        <v>40000</v>
      </c>
      <c r="I14" s="22">
        <f t="shared" si="1"/>
        <v>100</v>
      </c>
      <c r="J14" s="22">
        <v>40000</v>
      </c>
      <c r="K14" s="23">
        <f t="shared" si="2"/>
        <v>100</v>
      </c>
    </row>
    <row r="15" spans="1:11" ht="18.75" customHeight="1">
      <c r="A15" s="9" t="s">
        <v>24</v>
      </c>
      <c r="B15" s="10" t="s">
        <v>25</v>
      </c>
      <c r="C15" s="20">
        <v>674268.1</v>
      </c>
      <c r="D15" s="20">
        <v>1513937.4</v>
      </c>
      <c r="E15" s="20">
        <f t="shared" si="3"/>
        <v>224.530479789864</v>
      </c>
      <c r="F15" s="21">
        <v>4626721.5</v>
      </c>
      <c r="G15" s="22">
        <f t="shared" si="0"/>
        <v>305.6085079871863</v>
      </c>
      <c r="H15" s="22">
        <v>6185820.8</v>
      </c>
      <c r="I15" s="22">
        <f t="shared" si="1"/>
        <v>133.69771230016764</v>
      </c>
      <c r="J15" s="22">
        <v>6537652.5</v>
      </c>
      <c r="K15" s="23">
        <f t="shared" si="2"/>
        <v>105.6877124536165</v>
      </c>
    </row>
    <row r="16" spans="1:11" ht="19.5" customHeight="1">
      <c r="A16" s="12" t="s">
        <v>26</v>
      </c>
      <c r="B16" s="13" t="s">
        <v>27</v>
      </c>
      <c r="C16" s="24">
        <f aca="true" t="shared" si="4" ref="C16:J16">SUM(C17)</f>
        <v>26068.9</v>
      </c>
      <c r="D16" s="24">
        <f t="shared" si="4"/>
        <v>31203.3</v>
      </c>
      <c r="E16" s="25">
        <f t="shared" si="3"/>
        <v>119.69549923472029</v>
      </c>
      <c r="F16" s="26">
        <f t="shared" si="4"/>
        <v>31683.2</v>
      </c>
      <c r="G16" s="27">
        <f t="shared" si="0"/>
        <v>101.5379783548535</v>
      </c>
      <c r="H16" s="26">
        <f t="shared" si="4"/>
        <v>31772.9</v>
      </c>
      <c r="I16" s="27">
        <f t="shared" si="1"/>
        <v>100.28311534188465</v>
      </c>
      <c r="J16" s="26">
        <f t="shared" si="4"/>
        <v>32478.5</v>
      </c>
      <c r="K16" s="28">
        <f t="shared" si="2"/>
        <v>102.22076045938519</v>
      </c>
    </row>
    <row r="17" spans="1:11" ht="18.75" customHeight="1">
      <c r="A17" s="9" t="s">
        <v>28</v>
      </c>
      <c r="B17" s="10" t="s">
        <v>29</v>
      </c>
      <c r="C17" s="20">
        <v>26068.9</v>
      </c>
      <c r="D17" s="20">
        <v>31203.3</v>
      </c>
      <c r="E17" s="20">
        <f t="shared" si="3"/>
        <v>119.69549923472029</v>
      </c>
      <c r="F17" s="21">
        <v>31683.2</v>
      </c>
      <c r="G17" s="22">
        <f t="shared" si="0"/>
        <v>101.5379783548535</v>
      </c>
      <c r="H17" s="22">
        <v>31772.9</v>
      </c>
      <c r="I17" s="22">
        <f t="shared" si="1"/>
        <v>100.28311534188465</v>
      </c>
      <c r="J17" s="22">
        <v>32478.5</v>
      </c>
      <c r="K17" s="23">
        <f t="shared" si="2"/>
        <v>102.22076045938519</v>
      </c>
    </row>
    <row r="18" spans="1:11" ht="36.75" customHeight="1">
      <c r="A18" s="12" t="s">
        <v>30</v>
      </c>
      <c r="B18" s="13" t="s">
        <v>31</v>
      </c>
      <c r="C18" s="24">
        <f aca="true" t="shared" si="5" ref="C18:J18">SUM(C19:C22)</f>
        <v>377642.30000000005</v>
      </c>
      <c r="D18" s="24">
        <f t="shared" si="5"/>
        <v>386463.89999999997</v>
      </c>
      <c r="E18" s="25">
        <f t="shared" si="3"/>
        <v>102.33596713080073</v>
      </c>
      <c r="F18" s="26">
        <f t="shared" si="5"/>
        <v>461065.69999999995</v>
      </c>
      <c r="G18" s="27">
        <f t="shared" si="0"/>
        <v>119.30369175490907</v>
      </c>
      <c r="H18" s="26">
        <f t="shared" si="5"/>
        <v>412876.6</v>
      </c>
      <c r="I18" s="27">
        <f t="shared" si="1"/>
        <v>89.54832250588149</v>
      </c>
      <c r="J18" s="26">
        <f t="shared" si="5"/>
        <v>364731.19999999995</v>
      </c>
      <c r="K18" s="28">
        <f t="shared" si="2"/>
        <v>88.33903398739477</v>
      </c>
    </row>
    <row r="19" spans="1:11" ht="17.25" customHeight="1">
      <c r="A19" s="9" t="s">
        <v>32</v>
      </c>
      <c r="B19" s="10" t="s">
        <v>33</v>
      </c>
      <c r="C19" s="20">
        <v>82398.3</v>
      </c>
      <c r="D19" s="20">
        <v>89028.9</v>
      </c>
      <c r="E19" s="20">
        <f t="shared" si="3"/>
        <v>108.04701067861835</v>
      </c>
      <c r="F19" s="21">
        <v>84824.7</v>
      </c>
      <c r="G19" s="22">
        <f t="shared" si="0"/>
        <v>95.27771319200843</v>
      </c>
      <c r="H19" s="22">
        <v>59555.6</v>
      </c>
      <c r="I19" s="22">
        <f t="shared" si="1"/>
        <v>70.21020999779546</v>
      </c>
      <c r="J19" s="22">
        <v>61410.2</v>
      </c>
      <c r="K19" s="23">
        <f t="shared" si="2"/>
        <v>103.11406484025012</v>
      </c>
    </row>
    <row r="20" spans="1:11" ht="32.25" customHeight="1">
      <c r="A20" s="9" t="s">
        <v>34</v>
      </c>
      <c r="B20" s="10" t="s">
        <v>35</v>
      </c>
      <c r="C20" s="20">
        <v>22396.3</v>
      </c>
      <c r="D20" s="20">
        <v>23347.9</v>
      </c>
      <c r="E20" s="20">
        <f t="shared" si="3"/>
        <v>104.24891611560838</v>
      </c>
      <c r="F20" s="21">
        <v>26001.6</v>
      </c>
      <c r="G20" s="22">
        <f t="shared" si="0"/>
        <v>111.36590442823551</v>
      </c>
      <c r="H20" s="22">
        <v>26001.6</v>
      </c>
      <c r="I20" s="22">
        <f t="shared" si="1"/>
        <v>100</v>
      </c>
      <c r="J20" s="22">
        <v>26001.6</v>
      </c>
      <c r="K20" s="23">
        <f t="shared" si="2"/>
        <v>100</v>
      </c>
    </row>
    <row r="21" spans="1:11" ht="19.5" customHeight="1">
      <c r="A21" s="9" t="s">
        <v>36</v>
      </c>
      <c r="B21" s="10" t="s">
        <v>37</v>
      </c>
      <c r="C21" s="20">
        <v>210114.2</v>
      </c>
      <c r="D21" s="20">
        <v>205325.3</v>
      </c>
      <c r="E21" s="20">
        <f t="shared" si="3"/>
        <v>97.72081087332506</v>
      </c>
      <c r="F21" s="21">
        <v>211273.9</v>
      </c>
      <c r="G21" s="22">
        <f t="shared" si="0"/>
        <v>102.89715880118038</v>
      </c>
      <c r="H21" s="22">
        <v>211273.9</v>
      </c>
      <c r="I21" s="22">
        <f t="shared" si="1"/>
        <v>100</v>
      </c>
      <c r="J21" s="22">
        <v>211273.9</v>
      </c>
      <c r="K21" s="23">
        <f t="shared" si="2"/>
        <v>100</v>
      </c>
    </row>
    <row r="22" spans="1:11" ht="33.75" customHeight="1">
      <c r="A22" s="9" t="s">
        <v>38</v>
      </c>
      <c r="B22" s="10" t="s">
        <v>39</v>
      </c>
      <c r="C22" s="20">
        <v>62733.5</v>
      </c>
      <c r="D22" s="20">
        <v>68761.8</v>
      </c>
      <c r="E22" s="20">
        <f t="shared" si="3"/>
        <v>109.60937935871584</v>
      </c>
      <c r="F22" s="21">
        <v>138965.5</v>
      </c>
      <c r="G22" s="22">
        <f t="shared" si="0"/>
        <v>202.0969491781774</v>
      </c>
      <c r="H22" s="22">
        <v>116045.5</v>
      </c>
      <c r="I22" s="22">
        <f t="shared" si="1"/>
        <v>83.50669770554562</v>
      </c>
      <c r="J22" s="22">
        <v>66045.5</v>
      </c>
      <c r="K22" s="23">
        <f t="shared" si="2"/>
        <v>56.91345205113512</v>
      </c>
    </row>
    <row r="23" spans="1:11" ht="18" customHeight="1">
      <c r="A23" s="12" t="s">
        <v>40</v>
      </c>
      <c r="B23" s="13" t="s">
        <v>41</v>
      </c>
      <c r="C23" s="24">
        <f>SUM(C24:C32)</f>
        <v>16135373.9</v>
      </c>
      <c r="D23" s="24">
        <f>SUM(D24:D32)</f>
        <v>20979636.3</v>
      </c>
      <c r="E23" s="25">
        <f t="shared" si="3"/>
        <v>130.02262253123246</v>
      </c>
      <c r="F23" s="26">
        <f>SUM(F24:F32)</f>
        <v>14993310.100000001</v>
      </c>
      <c r="G23" s="27">
        <f t="shared" si="0"/>
        <v>71.46601535699645</v>
      </c>
      <c r="H23" s="26">
        <f>SUM(H24:H32)</f>
        <v>13705615.5</v>
      </c>
      <c r="I23" s="27">
        <f t="shared" si="1"/>
        <v>91.41153893695562</v>
      </c>
      <c r="J23" s="26">
        <f>SUM(J24:J32)</f>
        <v>13332000.6</v>
      </c>
      <c r="K23" s="28">
        <f t="shared" si="2"/>
        <v>97.27400130260476</v>
      </c>
    </row>
    <row r="24" spans="1:11" ht="18" customHeight="1">
      <c r="A24" s="9" t="s">
        <v>42</v>
      </c>
      <c r="B24" s="10" t="s">
        <v>43</v>
      </c>
      <c r="C24" s="20">
        <v>353357.5</v>
      </c>
      <c r="D24" s="20">
        <v>403179.3</v>
      </c>
      <c r="E24" s="20">
        <f t="shared" si="3"/>
        <v>114.09954507828475</v>
      </c>
      <c r="F24" s="21">
        <v>313824.6</v>
      </c>
      <c r="G24" s="22">
        <f t="shared" si="0"/>
        <v>77.83747826339298</v>
      </c>
      <c r="H24" s="22">
        <v>316204.2</v>
      </c>
      <c r="I24" s="22">
        <f t="shared" si="1"/>
        <v>100.75825795683322</v>
      </c>
      <c r="J24" s="22">
        <v>316204.2</v>
      </c>
      <c r="K24" s="23">
        <f t="shared" si="2"/>
        <v>100</v>
      </c>
    </row>
    <row r="25" spans="1:11" ht="18" customHeight="1">
      <c r="A25" s="9" t="s">
        <v>44</v>
      </c>
      <c r="B25" s="10" t="s">
        <v>45</v>
      </c>
      <c r="C25" s="20">
        <v>6769.7</v>
      </c>
      <c r="D25" s="20">
        <v>4686.6</v>
      </c>
      <c r="E25" s="20">
        <f t="shared" si="3"/>
        <v>69.22906480346249</v>
      </c>
      <c r="F25" s="21">
        <v>11500.7</v>
      </c>
      <c r="G25" s="22">
        <f t="shared" si="0"/>
        <v>245.39538258012206</v>
      </c>
      <c r="H25" s="22">
        <v>11500.7</v>
      </c>
      <c r="I25" s="22">
        <f t="shared" si="1"/>
        <v>100</v>
      </c>
      <c r="J25" s="22">
        <v>11500.7</v>
      </c>
      <c r="K25" s="23">
        <f t="shared" si="2"/>
        <v>100</v>
      </c>
    </row>
    <row r="26" spans="1:11" ht="18" customHeight="1">
      <c r="A26" s="9" t="s">
        <v>46</v>
      </c>
      <c r="B26" s="10" t="s">
        <v>47</v>
      </c>
      <c r="C26" s="20">
        <v>3894072.9</v>
      </c>
      <c r="D26" s="20">
        <v>2648533.9</v>
      </c>
      <c r="E26" s="20">
        <f t="shared" si="3"/>
        <v>68.01449197317288</v>
      </c>
      <c r="F26" s="21">
        <v>1768070.5</v>
      </c>
      <c r="G26" s="22">
        <f t="shared" si="0"/>
        <v>66.75657426925893</v>
      </c>
      <c r="H26" s="22">
        <v>1767497.9</v>
      </c>
      <c r="I26" s="22">
        <f t="shared" si="1"/>
        <v>99.96761441356551</v>
      </c>
      <c r="J26" s="22">
        <v>1823604.2</v>
      </c>
      <c r="K26" s="23">
        <f t="shared" si="2"/>
        <v>103.17433474744158</v>
      </c>
    </row>
    <row r="27" spans="1:11" ht="18.75" customHeight="1">
      <c r="A27" s="9" t="s">
        <v>48</v>
      </c>
      <c r="B27" s="10" t="s">
        <v>49</v>
      </c>
      <c r="C27" s="20">
        <v>24335.7</v>
      </c>
      <c r="D27" s="20">
        <v>182796.8</v>
      </c>
      <c r="E27" s="20">
        <f t="shared" si="3"/>
        <v>751.1466692965479</v>
      </c>
      <c r="F27" s="21">
        <v>138897.3</v>
      </c>
      <c r="G27" s="22">
        <f t="shared" si="0"/>
        <v>75.98453583432533</v>
      </c>
      <c r="H27" s="22">
        <v>120326.9</v>
      </c>
      <c r="I27" s="22">
        <f t="shared" si="1"/>
        <v>86.63012167983108</v>
      </c>
      <c r="J27" s="22">
        <v>175872.5</v>
      </c>
      <c r="K27" s="23">
        <f t="shared" si="2"/>
        <v>146.1622463472424</v>
      </c>
    </row>
    <row r="28" spans="1:11" ht="19.5" customHeight="1">
      <c r="A28" s="9" t="s">
        <v>50</v>
      </c>
      <c r="B28" s="10" t="s">
        <v>51</v>
      </c>
      <c r="C28" s="20">
        <v>333518.8</v>
      </c>
      <c r="D28" s="20">
        <v>405328.3</v>
      </c>
      <c r="E28" s="20">
        <f t="shared" si="3"/>
        <v>121.53087022380747</v>
      </c>
      <c r="F28" s="21">
        <v>434897.5</v>
      </c>
      <c r="G28" s="22">
        <f t="shared" si="0"/>
        <v>107.29512348385248</v>
      </c>
      <c r="H28" s="22">
        <v>387705.2</v>
      </c>
      <c r="I28" s="22">
        <f t="shared" si="1"/>
        <v>89.14863847228371</v>
      </c>
      <c r="J28" s="22">
        <v>394415.8</v>
      </c>
      <c r="K28" s="23">
        <f t="shared" si="2"/>
        <v>101.73085117248878</v>
      </c>
    </row>
    <row r="29" spans="1:11" ht="18" customHeight="1">
      <c r="A29" s="9" t="s">
        <v>52</v>
      </c>
      <c r="B29" s="10" t="s">
        <v>53</v>
      </c>
      <c r="C29" s="20">
        <v>1181251.2</v>
      </c>
      <c r="D29" s="20">
        <v>1198557.2</v>
      </c>
      <c r="E29" s="20">
        <f t="shared" si="3"/>
        <v>101.46505671274662</v>
      </c>
      <c r="F29" s="21">
        <v>1777648.1</v>
      </c>
      <c r="G29" s="22">
        <f t="shared" si="0"/>
        <v>148.31566653639894</v>
      </c>
      <c r="H29" s="22">
        <v>1777648.1</v>
      </c>
      <c r="I29" s="22">
        <f t="shared" si="1"/>
        <v>100</v>
      </c>
      <c r="J29" s="22">
        <v>1664310</v>
      </c>
      <c r="K29" s="23">
        <f t="shared" si="2"/>
        <v>93.62426680511176</v>
      </c>
    </row>
    <row r="30" spans="1:11" ht="18" customHeight="1">
      <c r="A30" s="9" t="s">
        <v>54</v>
      </c>
      <c r="B30" s="10" t="s">
        <v>55</v>
      </c>
      <c r="C30" s="20">
        <v>7044601.7</v>
      </c>
      <c r="D30" s="20">
        <v>11263295</v>
      </c>
      <c r="E30" s="20">
        <f t="shared" si="3"/>
        <v>159.88547656285522</v>
      </c>
      <c r="F30" s="21">
        <v>6738553.6</v>
      </c>
      <c r="G30" s="22">
        <f t="shared" si="0"/>
        <v>59.827551351536115</v>
      </c>
      <c r="H30" s="22">
        <v>5521979.5</v>
      </c>
      <c r="I30" s="22">
        <f t="shared" si="1"/>
        <v>81.9460648053612</v>
      </c>
      <c r="J30" s="22">
        <v>5272282.5</v>
      </c>
      <c r="K30" s="23">
        <f t="shared" si="2"/>
        <v>95.47812519043217</v>
      </c>
    </row>
    <row r="31" spans="1:11" ht="18" customHeight="1">
      <c r="A31" s="9" t="s">
        <v>56</v>
      </c>
      <c r="B31" s="10" t="s">
        <v>57</v>
      </c>
      <c r="C31" s="20">
        <v>374072.8</v>
      </c>
      <c r="D31" s="20">
        <v>679205.6</v>
      </c>
      <c r="E31" s="20">
        <f t="shared" si="3"/>
        <v>181.5704322794921</v>
      </c>
      <c r="F31" s="21">
        <v>382362.5</v>
      </c>
      <c r="G31" s="22">
        <f t="shared" si="0"/>
        <v>56.29554585533453</v>
      </c>
      <c r="H31" s="22">
        <v>360543.6</v>
      </c>
      <c r="I31" s="22">
        <f t="shared" si="1"/>
        <v>94.29366112001046</v>
      </c>
      <c r="J31" s="22">
        <v>360543.6</v>
      </c>
      <c r="K31" s="23">
        <f t="shared" si="2"/>
        <v>100</v>
      </c>
    </row>
    <row r="32" spans="1:11" ht="18" customHeight="1">
      <c r="A32" s="9" t="s">
        <v>58</v>
      </c>
      <c r="B32" s="10" t="s">
        <v>59</v>
      </c>
      <c r="C32" s="20">
        <v>2923393.6</v>
      </c>
      <c r="D32" s="20">
        <v>4194053.6</v>
      </c>
      <c r="E32" s="20">
        <f t="shared" si="3"/>
        <v>143.4652384817426</v>
      </c>
      <c r="F32" s="21">
        <v>3427555.3</v>
      </c>
      <c r="G32" s="22">
        <f t="shared" si="0"/>
        <v>81.7241653754735</v>
      </c>
      <c r="H32" s="22">
        <v>3442209.4</v>
      </c>
      <c r="I32" s="22">
        <f t="shared" si="1"/>
        <v>100.42753795978143</v>
      </c>
      <c r="J32" s="22">
        <v>3313267.1</v>
      </c>
      <c r="K32" s="23">
        <f t="shared" si="2"/>
        <v>96.25408320597812</v>
      </c>
    </row>
    <row r="33" spans="1:11" ht="19.5" customHeight="1">
      <c r="A33" s="12" t="s">
        <v>60</v>
      </c>
      <c r="B33" s="13" t="s">
        <v>61</v>
      </c>
      <c r="C33" s="24">
        <f aca="true" t="shared" si="6" ref="C33:J33">SUM(C34:C37)</f>
        <v>3200130.1999999997</v>
      </c>
      <c r="D33" s="24">
        <f t="shared" si="6"/>
        <v>2797165.9</v>
      </c>
      <c r="E33" s="25">
        <f t="shared" si="3"/>
        <v>87.40787796696522</v>
      </c>
      <c r="F33" s="26">
        <f t="shared" si="6"/>
        <v>3748572.1</v>
      </c>
      <c r="G33" s="27">
        <f t="shared" si="0"/>
        <v>134.0132203098858</v>
      </c>
      <c r="H33" s="26">
        <f t="shared" si="6"/>
        <v>2682133.8</v>
      </c>
      <c r="I33" s="27">
        <f t="shared" si="1"/>
        <v>71.55081264143219</v>
      </c>
      <c r="J33" s="26">
        <f t="shared" si="6"/>
        <v>2368400.1999999997</v>
      </c>
      <c r="K33" s="28">
        <f t="shared" si="2"/>
        <v>88.30283560052075</v>
      </c>
    </row>
    <row r="34" spans="1:11" ht="18" customHeight="1">
      <c r="A34" s="9" t="s">
        <v>62</v>
      </c>
      <c r="B34" s="10" t="s">
        <v>63</v>
      </c>
      <c r="C34" s="20">
        <v>277182.3</v>
      </c>
      <c r="D34" s="20">
        <v>404383.2</v>
      </c>
      <c r="E34" s="20">
        <f t="shared" si="3"/>
        <v>145.89070081314716</v>
      </c>
      <c r="F34" s="21">
        <v>787726.6</v>
      </c>
      <c r="G34" s="22">
        <f t="shared" si="0"/>
        <v>194.79706377515186</v>
      </c>
      <c r="H34" s="22">
        <v>787586.6</v>
      </c>
      <c r="I34" s="22">
        <f t="shared" si="1"/>
        <v>99.9822273362357</v>
      </c>
      <c r="J34" s="22">
        <v>393718.8</v>
      </c>
      <c r="K34" s="23">
        <f t="shared" si="2"/>
        <v>49.99054072275989</v>
      </c>
    </row>
    <row r="35" spans="1:11" ht="18" customHeight="1">
      <c r="A35" s="9" t="s">
        <v>64</v>
      </c>
      <c r="B35" s="10" t="s">
        <v>65</v>
      </c>
      <c r="C35" s="20">
        <v>2347319.4</v>
      </c>
      <c r="D35" s="20">
        <v>1653384</v>
      </c>
      <c r="E35" s="20">
        <f t="shared" si="3"/>
        <v>70.43711222256333</v>
      </c>
      <c r="F35" s="21">
        <v>2144586.9</v>
      </c>
      <c r="G35" s="22">
        <f t="shared" si="0"/>
        <v>129.7089423872494</v>
      </c>
      <c r="H35" s="22">
        <v>1067343.6</v>
      </c>
      <c r="I35" s="22">
        <f t="shared" si="1"/>
        <v>49.76919331177487</v>
      </c>
      <c r="J35" s="22">
        <v>1124363.5</v>
      </c>
      <c r="K35" s="23">
        <f t="shared" si="2"/>
        <v>105.3422253152593</v>
      </c>
    </row>
    <row r="36" spans="1:11" ht="18.75" customHeight="1">
      <c r="A36" s="9" t="s">
        <v>66</v>
      </c>
      <c r="B36" s="10" t="s">
        <v>67</v>
      </c>
      <c r="C36" s="20">
        <v>424373.4</v>
      </c>
      <c r="D36" s="20">
        <v>560098.6</v>
      </c>
      <c r="E36" s="20">
        <f t="shared" si="3"/>
        <v>131.98249466154098</v>
      </c>
      <c r="F36" s="21">
        <v>634415.4</v>
      </c>
      <c r="G36" s="22">
        <f t="shared" si="0"/>
        <v>113.26852093542101</v>
      </c>
      <c r="H36" s="22">
        <v>642983.8</v>
      </c>
      <c r="I36" s="22">
        <f t="shared" si="1"/>
        <v>101.35059773139177</v>
      </c>
      <c r="J36" s="22">
        <v>666098.1</v>
      </c>
      <c r="K36" s="23">
        <f t="shared" si="2"/>
        <v>103.59484951253826</v>
      </c>
    </row>
    <row r="37" spans="1:11" ht="31.5" customHeight="1">
      <c r="A37" s="9" t="s">
        <v>68</v>
      </c>
      <c r="B37" s="10" t="s">
        <v>69</v>
      </c>
      <c r="C37" s="20">
        <v>151255.1</v>
      </c>
      <c r="D37" s="20">
        <v>179300.1</v>
      </c>
      <c r="E37" s="20">
        <f t="shared" si="3"/>
        <v>118.54152355854448</v>
      </c>
      <c r="F37" s="21">
        <v>181843.2</v>
      </c>
      <c r="G37" s="22">
        <f t="shared" si="0"/>
        <v>101.41834834447945</v>
      </c>
      <c r="H37" s="22">
        <v>184219.8</v>
      </c>
      <c r="I37" s="22">
        <f t="shared" si="1"/>
        <v>101.30695016365748</v>
      </c>
      <c r="J37" s="22">
        <v>184219.8</v>
      </c>
      <c r="K37" s="23">
        <f t="shared" si="2"/>
        <v>100</v>
      </c>
    </row>
    <row r="38" spans="1:11" ht="19.5" customHeight="1">
      <c r="A38" s="12" t="s">
        <v>70</v>
      </c>
      <c r="B38" s="13" t="s">
        <v>71</v>
      </c>
      <c r="C38" s="24">
        <f>SUM(C39:C40)</f>
        <v>42574.3</v>
      </c>
      <c r="D38" s="24">
        <f>SUM(D39:D40)</f>
        <v>53463.7</v>
      </c>
      <c r="E38" s="25">
        <f t="shared" si="3"/>
        <v>125.5774023295744</v>
      </c>
      <c r="F38" s="26">
        <f>SUM(F39:F40)</f>
        <v>135831.5</v>
      </c>
      <c r="G38" s="27">
        <f t="shared" si="0"/>
        <v>254.0630371635334</v>
      </c>
      <c r="H38" s="26">
        <f>SUM(H39:H40)</f>
        <v>123242.2</v>
      </c>
      <c r="I38" s="27">
        <f t="shared" si="1"/>
        <v>90.73167858707295</v>
      </c>
      <c r="J38" s="26">
        <f>SUM(J39:J40)</f>
        <v>123595.4</v>
      </c>
      <c r="K38" s="28">
        <f t="shared" si="2"/>
        <v>100.28659014525869</v>
      </c>
    </row>
    <row r="39" spans="1:11" ht="31.5" customHeight="1">
      <c r="A39" s="9" t="s">
        <v>72</v>
      </c>
      <c r="B39" s="10" t="s">
        <v>73</v>
      </c>
      <c r="C39" s="20">
        <v>25899.3</v>
      </c>
      <c r="D39" s="20">
        <v>32647.4</v>
      </c>
      <c r="E39" s="20">
        <f t="shared" si="3"/>
        <v>126.05514434753064</v>
      </c>
      <c r="F39" s="21">
        <v>118999</v>
      </c>
      <c r="G39" s="22">
        <f t="shared" si="0"/>
        <v>364.497632276996</v>
      </c>
      <c r="H39" s="22">
        <v>105777.9</v>
      </c>
      <c r="I39" s="22">
        <f t="shared" si="1"/>
        <v>88.88973856923167</v>
      </c>
      <c r="J39" s="22">
        <v>105777.9</v>
      </c>
      <c r="K39" s="23">
        <f t="shared" si="2"/>
        <v>100</v>
      </c>
    </row>
    <row r="40" spans="1:11" ht="18.75" customHeight="1">
      <c r="A40" s="9" t="s">
        <v>74</v>
      </c>
      <c r="B40" s="10" t="s">
        <v>75</v>
      </c>
      <c r="C40" s="20">
        <v>16675</v>
      </c>
      <c r="D40" s="20">
        <v>20816.3</v>
      </c>
      <c r="E40" s="20">
        <f t="shared" si="3"/>
        <v>124.83538230884557</v>
      </c>
      <c r="F40" s="21">
        <v>16832.5</v>
      </c>
      <c r="G40" s="22">
        <f t="shared" si="0"/>
        <v>80.8621128634772</v>
      </c>
      <c r="H40" s="22">
        <v>17464.3</v>
      </c>
      <c r="I40" s="22">
        <f t="shared" si="1"/>
        <v>103.75345314124462</v>
      </c>
      <c r="J40" s="22">
        <v>17817.5</v>
      </c>
      <c r="K40" s="23">
        <f t="shared" si="2"/>
        <v>102.02241143361029</v>
      </c>
    </row>
    <row r="41" spans="1:11" ht="22.5" customHeight="1">
      <c r="A41" s="12" t="s">
        <v>76</v>
      </c>
      <c r="B41" s="13" t="s">
        <v>77</v>
      </c>
      <c r="C41" s="24">
        <f aca="true" t="shared" si="7" ref="C41:J41">SUM(C42:C48)</f>
        <v>12821606</v>
      </c>
      <c r="D41" s="24">
        <f t="shared" si="7"/>
        <v>13913094.599999998</v>
      </c>
      <c r="E41" s="25">
        <f t="shared" si="3"/>
        <v>108.51288520330446</v>
      </c>
      <c r="F41" s="26">
        <f t="shared" si="7"/>
        <v>16906653.7</v>
      </c>
      <c r="G41" s="27">
        <f t="shared" si="0"/>
        <v>121.51612697293098</v>
      </c>
      <c r="H41" s="26">
        <f t="shared" si="7"/>
        <v>13847301.399999999</v>
      </c>
      <c r="I41" s="27">
        <f t="shared" si="1"/>
        <v>81.90444806946037</v>
      </c>
      <c r="J41" s="26">
        <f t="shared" si="7"/>
        <v>13134701.799999999</v>
      </c>
      <c r="K41" s="28">
        <f t="shared" si="2"/>
        <v>94.85387383855168</v>
      </c>
    </row>
    <row r="42" spans="1:11" ht="18" customHeight="1">
      <c r="A42" s="9" t="s">
        <v>78</v>
      </c>
      <c r="B42" s="10" t="s">
        <v>79</v>
      </c>
      <c r="C42" s="20">
        <v>3473781.6</v>
      </c>
      <c r="D42" s="20">
        <v>4044056.1</v>
      </c>
      <c r="E42" s="20">
        <f t="shared" si="3"/>
        <v>116.41653292193152</v>
      </c>
      <c r="F42" s="21">
        <v>4406716.9</v>
      </c>
      <c r="G42" s="22">
        <f t="shared" si="0"/>
        <v>108.96774898844752</v>
      </c>
      <c r="H42" s="22">
        <v>3990893.8</v>
      </c>
      <c r="I42" s="22">
        <f t="shared" si="1"/>
        <v>90.56387988073388</v>
      </c>
      <c r="J42" s="22">
        <v>3560954.6</v>
      </c>
      <c r="K42" s="23">
        <f t="shared" si="2"/>
        <v>89.22699471481803</v>
      </c>
    </row>
    <row r="43" spans="1:11" ht="18" customHeight="1">
      <c r="A43" s="9" t="s">
        <v>80</v>
      </c>
      <c r="B43" s="10" t="s">
        <v>81</v>
      </c>
      <c r="C43" s="20">
        <v>6724493.9</v>
      </c>
      <c r="D43" s="20">
        <v>7225388.1</v>
      </c>
      <c r="E43" s="20">
        <f t="shared" si="3"/>
        <v>107.44880146296214</v>
      </c>
      <c r="F43" s="21">
        <v>8883351.5</v>
      </c>
      <c r="G43" s="22">
        <f t="shared" si="0"/>
        <v>122.94635771883313</v>
      </c>
      <c r="H43" s="22">
        <v>6926084.2</v>
      </c>
      <c r="I43" s="22">
        <f t="shared" si="1"/>
        <v>77.96701729071512</v>
      </c>
      <c r="J43" s="22">
        <v>7042259.9</v>
      </c>
      <c r="K43" s="23">
        <f t="shared" si="2"/>
        <v>101.67736482325758</v>
      </c>
    </row>
    <row r="44" spans="1:11" ht="18" customHeight="1">
      <c r="A44" s="9" t="s">
        <v>152</v>
      </c>
      <c r="B44" s="11" t="s">
        <v>153</v>
      </c>
      <c r="C44" s="20">
        <v>209631.9</v>
      </c>
      <c r="D44" s="20">
        <v>80476</v>
      </c>
      <c r="E44" s="20">
        <f t="shared" si="3"/>
        <v>38.38919553751123</v>
      </c>
      <c r="F44" s="21">
        <v>163795.4</v>
      </c>
      <c r="G44" s="22">
        <f t="shared" si="0"/>
        <v>203.5332272975794</v>
      </c>
      <c r="H44" s="22">
        <v>119032.6</v>
      </c>
      <c r="I44" s="22">
        <f t="shared" si="1"/>
        <v>72.67151580569418</v>
      </c>
      <c r="J44" s="22">
        <v>83785.1</v>
      </c>
      <c r="K44" s="23">
        <f t="shared" si="2"/>
        <v>70.38836419602697</v>
      </c>
    </row>
    <row r="45" spans="1:11" ht="18.75" customHeight="1">
      <c r="A45" s="9" t="s">
        <v>82</v>
      </c>
      <c r="B45" s="10" t="s">
        <v>83</v>
      </c>
      <c r="C45" s="20">
        <v>1453240.7</v>
      </c>
      <c r="D45" s="20">
        <v>1530271.6</v>
      </c>
      <c r="E45" s="20">
        <f t="shared" si="3"/>
        <v>105.30062913872425</v>
      </c>
      <c r="F45" s="21">
        <v>1515432.2</v>
      </c>
      <c r="G45" s="22">
        <f t="shared" si="0"/>
        <v>99.0302767168913</v>
      </c>
      <c r="H45" s="22">
        <v>1511432.2</v>
      </c>
      <c r="I45" s="22">
        <f t="shared" si="1"/>
        <v>99.73604889746964</v>
      </c>
      <c r="J45" s="22">
        <v>1511432.2</v>
      </c>
      <c r="K45" s="23">
        <f t="shared" si="2"/>
        <v>100</v>
      </c>
    </row>
    <row r="46" spans="1:11" ht="32.25" customHeight="1">
      <c r="A46" s="9" t="s">
        <v>84</v>
      </c>
      <c r="B46" s="10" t="s">
        <v>85</v>
      </c>
      <c r="C46" s="20">
        <v>185898.3</v>
      </c>
      <c r="D46" s="20">
        <v>233512.2</v>
      </c>
      <c r="E46" s="20">
        <f t="shared" si="3"/>
        <v>125.61287542704802</v>
      </c>
      <c r="F46" s="21">
        <v>341297.6</v>
      </c>
      <c r="G46" s="22">
        <f t="shared" si="0"/>
        <v>146.1583591778074</v>
      </c>
      <c r="H46" s="22">
        <v>254795.3</v>
      </c>
      <c r="I46" s="22">
        <f t="shared" si="1"/>
        <v>74.65487597920408</v>
      </c>
      <c r="J46" s="22">
        <v>217569.9</v>
      </c>
      <c r="K46" s="23">
        <f t="shared" si="2"/>
        <v>85.39007587659584</v>
      </c>
    </row>
    <row r="47" spans="1:11" ht="18" customHeight="1">
      <c r="A47" s="9" t="s">
        <v>154</v>
      </c>
      <c r="B47" s="10" t="s">
        <v>86</v>
      </c>
      <c r="C47" s="20">
        <v>333938.5</v>
      </c>
      <c r="D47" s="20">
        <v>353009.1</v>
      </c>
      <c r="E47" s="20">
        <f t="shared" si="3"/>
        <v>105.71081202077627</v>
      </c>
      <c r="F47" s="21">
        <v>306497</v>
      </c>
      <c r="G47" s="22">
        <f t="shared" si="0"/>
        <v>86.82410736720385</v>
      </c>
      <c r="H47" s="22">
        <v>621995.1</v>
      </c>
      <c r="I47" s="22">
        <f t="shared" si="1"/>
        <v>202.93676610211517</v>
      </c>
      <c r="J47" s="22">
        <v>306497</v>
      </c>
      <c r="K47" s="23">
        <f t="shared" si="2"/>
        <v>49.276433206628155</v>
      </c>
    </row>
    <row r="48" spans="1:11" ht="21" customHeight="1">
      <c r="A48" s="9" t="s">
        <v>87</v>
      </c>
      <c r="B48" s="10" t="s">
        <v>88</v>
      </c>
      <c r="C48" s="20">
        <v>440621.1</v>
      </c>
      <c r="D48" s="20">
        <v>446381.5</v>
      </c>
      <c r="E48" s="20">
        <f t="shared" si="3"/>
        <v>101.3073363940129</v>
      </c>
      <c r="F48" s="21">
        <v>1289563.1</v>
      </c>
      <c r="G48" s="22">
        <f t="shared" si="0"/>
        <v>288.89259523524163</v>
      </c>
      <c r="H48" s="22">
        <v>423068.2</v>
      </c>
      <c r="I48" s="22">
        <f t="shared" si="1"/>
        <v>32.80709567449627</v>
      </c>
      <c r="J48" s="22">
        <v>412203.1</v>
      </c>
      <c r="K48" s="23">
        <f t="shared" si="2"/>
        <v>97.43183250360107</v>
      </c>
    </row>
    <row r="49" spans="1:11" ht="20.25" customHeight="1">
      <c r="A49" s="12" t="s">
        <v>89</v>
      </c>
      <c r="B49" s="13" t="s">
        <v>90</v>
      </c>
      <c r="C49" s="24">
        <f aca="true" t="shared" si="8" ref="C49:J49">SUM(C50:C51)</f>
        <v>900860.4</v>
      </c>
      <c r="D49" s="24">
        <f t="shared" si="8"/>
        <v>1333559.4</v>
      </c>
      <c r="E49" s="25">
        <f t="shared" si="3"/>
        <v>148.03174831527727</v>
      </c>
      <c r="F49" s="26">
        <f t="shared" si="8"/>
        <v>1027163.9</v>
      </c>
      <c r="G49" s="27">
        <f t="shared" si="0"/>
        <v>77.02423304128786</v>
      </c>
      <c r="H49" s="26">
        <f t="shared" si="8"/>
        <v>1048079.3</v>
      </c>
      <c r="I49" s="27">
        <f t="shared" si="1"/>
        <v>102.03622810342148</v>
      </c>
      <c r="J49" s="26">
        <f t="shared" si="8"/>
        <v>1144596.2</v>
      </c>
      <c r="K49" s="28">
        <f t="shared" si="2"/>
        <v>109.20893104176372</v>
      </c>
    </row>
    <row r="50" spans="1:11" ht="21" customHeight="1">
      <c r="A50" s="9" t="s">
        <v>91</v>
      </c>
      <c r="B50" s="10" t="s">
        <v>92</v>
      </c>
      <c r="C50" s="20">
        <v>846562</v>
      </c>
      <c r="D50" s="20">
        <v>1125301.9</v>
      </c>
      <c r="E50" s="20">
        <f t="shared" si="3"/>
        <v>132.9261058256808</v>
      </c>
      <c r="F50" s="21">
        <v>915589.6</v>
      </c>
      <c r="G50" s="22">
        <f t="shared" si="0"/>
        <v>81.36390776555163</v>
      </c>
      <c r="H50" s="22">
        <v>936388.9</v>
      </c>
      <c r="I50" s="22">
        <f t="shared" si="1"/>
        <v>102.27168373253694</v>
      </c>
      <c r="J50" s="22">
        <v>1078638.8</v>
      </c>
      <c r="K50" s="23">
        <f t="shared" si="2"/>
        <v>115.19132702235152</v>
      </c>
    </row>
    <row r="51" spans="1:11" ht="19.5" customHeight="1">
      <c r="A51" s="9" t="s">
        <v>93</v>
      </c>
      <c r="B51" s="10" t="s">
        <v>94</v>
      </c>
      <c r="C51" s="20">
        <v>54298.4</v>
      </c>
      <c r="D51" s="20">
        <v>208257.5</v>
      </c>
      <c r="E51" s="20">
        <f t="shared" si="3"/>
        <v>383.5426089903201</v>
      </c>
      <c r="F51" s="21">
        <v>111574.3</v>
      </c>
      <c r="G51" s="22">
        <f t="shared" si="0"/>
        <v>53.575165360191114</v>
      </c>
      <c r="H51" s="22">
        <v>111690.4</v>
      </c>
      <c r="I51" s="22">
        <f t="shared" si="1"/>
        <v>100.1040562208322</v>
      </c>
      <c r="J51" s="22">
        <v>65957.4</v>
      </c>
      <c r="K51" s="23">
        <f t="shared" si="2"/>
        <v>59.05377722704905</v>
      </c>
    </row>
    <row r="52" spans="1:11" ht="19.5" customHeight="1">
      <c r="A52" s="12" t="s">
        <v>95</v>
      </c>
      <c r="B52" s="13" t="s">
        <v>96</v>
      </c>
      <c r="C52" s="24">
        <f aca="true" t="shared" si="9" ref="C52:J52">SUM(C53:C58)</f>
        <v>5856606.6</v>
      </c>
      <c r="D52" s="24">
        <f t="shared" si="9"/>
        <v>6124220.800000001</v>
      </c>
      <c r="E52" s="25">
        <f t="shared" si="3"/>
        <v>104.56944128704156</v>
      </c>
      <c r="F52" s="26">
        <f t="shared" si="9"/>
        <v>6265436.3</v>
      </c>
      <c r="G52" s="27">
        <f t="shared" si="0"/>
        <v>102.3058525257613</v>
      </c>
      <c r="H52" s="26">
        <f t="shared" si="9"/>
        <v>5191696</v>
      </c>
      <c r="I52" s="27">
        <f t="shared" si="1"/>
        <v>82.86248158009364</v>
      </c>
      <c r="J52" s="26">
        <f t="shared" si="9"/>
        <v>4867206.2</v>
      </c>
      <c r="K52" s="28">
        <f t="shared" si="2"/>
        <v>93.74983049855</v>
      </c>
    </row>
    <row r="53" spans="1:11" ht="20.25" customHeight="1">
      <c r="A53" s="9" t="s">
        <v>97</v>
      </c>
      <c r="B53" s="10" t="s">
        <v>98</v>
      </c>
      <c r="C53" s="20">
        <v>2138300</v>
      </c>
      <c r="D53" s="20">
        <v>2090123.4</v>
      </c>
      <c r="E53" s="20">
        <f t="shared" si="3"/>
        <v>97.74696721694804</v>
      </c>
      <c r="F53" s="21">
        <v>1963175</v>
      </c>
      <c r="G53" s="22">
        <f t="shared" si="0"/>
        <v>93.92627248706943</v>
      </c>
      <c r="H53" s="22">
        <v>1862232.2</v>
      </c>
      <c r="I53" s="22">
        <f t="shared" si="1"/>
        <v>94.8581863562851</v>
      </c>
      <c r="J53" s="22">
        <v>1642297.7</v>
      </c>
      <c r="K53" s="23">
        <f t="shared" si="2"/>
        <v>88.18973810032928</v>
      </c>
    </row>
    <row r="54" spans="1:11" ht="20.25" customHeight="1">
      <c r="A54" s="9" t="s">
        <v>99</v>
      </c>
      <c r="B54" s="10" t="s">
        <v>100</v>
      </c>
      <c r="C54" s="20">
        <v>755298.8</v>
      </c>
      <c r="D54" s="20">
        <v>599684.8</v>
      </c>
      <c r="E54" s="20">
        <f t="shared" si="3"/>
        <v>79.39702803711592</v>
      </c>
      <c r="F54" s="21">
        <v>615360.3</v>
      </c>
      <c r="G54" s="22">
        <f t="shared" si="0"/>
        <v>102.61395653183139</v>
      </c>
      <c r="H54" s="22">
        <v>353535.7</v>
      </c>
      <c r="I54" s="22">
        <f t="shared" si="1"/>
        <v>57.45182131508971</v>
      </c>
      <c r="J54" s="22">
        <v>324821.4</v>
      </c>
      <c r="K54" s="23">
        <f t="shared" si="2"/>
        <v>91.87796310245331</v>
      </c>
    </row>
    <row r="55" spans="1:11" ht="19.5" customHeight="1">
      <c r="A55" s="9" t="s">
        <v>101</v>
      </c>
      <c r="B55" s="10" t="s">
        <v>102</v>
      </c>
      <c r="C55" s="20">
        <v>104722.2</v>
      </c>
      <c r="D55" s="20">
        <v>87512.6</v>
      </c>
      <c r="E55" s="20">
        <f t="shared" si="3"/>
        <v>83.56642622099231</v>
      </c>
      <c r="F55" s="21">
        <v>93408.6</v>
      </c>
      <c r="G55" s="22">
        <f t="shared" si="0"/>
        <v>106.73731554084782</v>
      </c>
      <c r="H55" s="22">
        <v>94408.6</v>
      </c>
      <c r="I55" s="22">
        <f t="shared" si="1"/>
        <v>101.07056523703383</v>
      </c>
      <c r="J55" s="22">
        <v>101408.6</v>
      </c>
      <c r="K55" s="23">
        <f t="shared" si="2"/>
        <v>107.41457875659633</v>
      </c>
    </row>
    <row r="56" spans="1:11" ht="18.75" customHeight="1">
      <c r="A56" s="9" t="s">
        <v>103</v>
      </c>
      <c r="B56" s="10" t="s">
        <v>104</v>
      </c>
      <c r="C56" s="20">
        <v>138106.9</v>
      </c>
      <c r="D56" s="20">
        <v>169476.1</v>
      </c>
      <c r="E56" s="20">
        <f t="shared" si="3"/>
        <v>122.7137094526052</v>
      </c>
      <c r="F56" s="21">
        <v>171301.4</v>
      </c>
      <c r="G56" s="22">
        <f t="shared" si="0"/>
        <v>101.07702502004707</v>
      </c>
      <c r="H56" s="22">
        <v>171301.4</v>
      </c>
      <c r="I56" s="22">
        <f t="shared" si="1"/>
        <v>100</v>
      </c>
      <c r="J56" s="22">
        <v>171301.4</v>
      </c>
      <c r="K56" s="23">
        <f t="shared" si="2"/>
        <v>100</v>
      </c>
    </row>
    <row r="57" spans="1:11" ht="35.25" customHeight="1">
      <c r="A57" s="9" t="s">
        <v>105</v>
      </c>
      <c r="B57" s="10" t="s">
        <v>106</v>
      </c>
      <c r="C57" s="20">
        <v>96860.9</v>
      </c>
      <c r="D57" s="20">
        <v>102595.1</v>
      </c>
      <c r="E57" s="20">
        <f t="shared" si="3"/>
        <v>105.92003584521723</v>
      </c>
      <c r="F57" s="21">
        <v>105820</v>
      </c>
      <c r="G57" s="22">
        <f t="shared" si="0"/>
        <v>103.14332750784394</v>
      </c>
      <c r="H57" s="22">
        <v>105820</v>
      </c>
      <c r="I57" s="22">
        <f t="shared" si="1"/>
        <v>100</v>
      </c>
      <c r="J57" s="22">
        <v>105820</v>
      </c>
      <c r="K57" s="23">
        <f t="shared" si="2"/>
        <v>100</v>
      </c>
    </row>
    <row r="58" spans="1:11" ht="18" customHeight="1">
      <c r="A58" s="9" t="s">
        <v>107</v>
      </c>
      <c r="B58" s="10" t="s">
        <v>108</v>
      </c>
      <c r="C58" s="20">
        <v>2623317.8</v>
      </c>
      <c r="D58" s="20">
        <v>3074828.8</v>
      </c>
      <c r="E58" s="20">
        <f t="shared" si="3"/>
        <v>117.21144879968412</v>
      </c>
      <c r="F58" s="21">
        <v>3316371</v>
      </c>
      <c r="G58" s="22">
        <f t="shared" si="0"/>
        <v>107.8554682459069</v>
      </c>
      <c r="H58" s="22">
        <v>2604398.1</v>
      </c>
      <c r="I58" s="22">
        <f t="shared" si="1"/>
        <v>78.53156658287025</v>
      </c>
      <c r="J58" s="22">
        <v>2521557.1</v>
      </c>
      <c r="K58" s="23">
        <f t="shared" si="2"/>
        <v>96.81918828000988</v>
      </c>
    </row>
    <row r="59" spans="1:11" ht="22.5" customHeight="1">
      <c r="A59" s="12" t="s">
        <v>109</v>
      </c>
      <c r="B59" s="13" t="s">
        <v>110</v>
      </c>
      <c r="C59" s="24">
        <f aca="true" t="shared" si="10" ref="C59:J59">SUM(C60:C64)</f>
        <v>12561562.6</v>
      </c>
      <c r="D59" s="24">
        <f t="shared" si="10"/>
        <v>14428834.299999999</v>
      </c>
      <c r="E59" s="25">
        <f t="shared" si="3"/>
        <v>114.86496353566713</v>
      </c>
      <c r="F59" s="26">
        <f t="shared" si="10"/>
        <v>14041114.5</v>
      </c>
      <c r="G59" s="27">
        <f t="shared" si="0"/>
        <v>97.31288202540382</v>
      </c>
      <c r="H59" s="26">
        <f t="shared" si="10"/>
        <v>14286231.6</v>
      </c>
      <c r="I59" s="27">
        <f t="shared" si="1"/>
        <v>101.74570971556425</v>
      </c>
      <c r="J59" s="26">
        <f t="shared" si="10"/>
        <v>14519922.900000002</v>
      </c>
      <c r="K59" s="28">
        <f t="shared" si="2"/>
        <v>101.63577986513954</v>
      </c>
    </row>
    <row r="60" spans="1:11" ht="19.5" customHeight="1">
      <c r="A60" s="9" t="s">
        <v>111</v>
      </c>
      <c r="B60" s="10" t="s">
        <v>112</v>
      </c>
      <c r="C60" s="20">
        <v>370135.6</v>
      </c>
      <c r="D60" s="20">
        <v>388509.1</v>
      </c>
      <c r="E60" s="20">
        <f t="shared" si="3"/>
        <v>104.96399157497956</v>
      </c>
      <c r="F60" s="21">
        <v>388527.3</v>
      </c>
      <c r="G60" s="22">
        <f t="shared" si="0"/>
        <v>100.0046845749559</v>
      </c>
      <c r="H60" s="22">
        <v>388642.4</v>
      </c>
      <c r="I60" s="22">
        <f t="shared" si="1"/>
        <v>100.02962468789195</v>
      </c>
      <c r="J60" s="22">
        <v>388670.7</v>
      </c>
      <c r="K60" s="23">
        <f t="shared" si="2"/>
        <v>100.00728175824356</v>
      </c>
    </row>
    <row r="61" spans="1:11" ht="18.75" customHeight="1">
      <c r="A61" s="9" t="s">
        <v>113</v>
      </c>
      <c r="B61" s="10" t="s">
        <v>114</v>
      </c>
      <c r="C61" s="20">
        <v>1614581.5</v>
      </c>
      <c r="D61" s="20">
        <v>1690712.6</v>
      </c>
      <c r="E61" s="20">
        <f t="shared" si="3"/>
        <v>104.71522187018742</v>
      </c>
      <c r="F61" s="21">
        <v>1800063.1</v>
      </c>
      <c r="G61" s="22">
        <f t="shared" si="0"/>
        <v>106.467716630254</v>
      </c>
      <c r="H61" s="22">
        <v>1800402.5</v>
      </c>
      <c r="I61" s="22">
        <f t="shared" si="1"/>
        <v>100.01885489458675</v>
      </c>
      <c r="J61" s="22">
        <v>1800402.5</v>
      </c>
      <c r="K61" s="23">
        <f t="shared" si="2"/>
        <v>100</v>
      </c>
    </row>
    <row r="62" spans="1:11" ht="19.5" customHeight="1">
      <c r="A62" s="9" t="s">
        <v>115</v>
      </c>
      <c r="B62" s="10" t="s">
        <v>116</v>
      </c>
      <c r="C62" s="20">
        <v>8593916.7</v>
      </c>
      <c r="D62" s="20">
        <v>9310358</v>
      </c>
      <c r="E62" s="20">
        <f t="shared" si="3"/>
        <v>108.33660977886836</v>
      </c>
      <c r="F62" s="21">
        <v>8761401.2</v>
      </c>
      <c r="G62" s="22">
        <f t="shared" si="0"/>
        <v>94.10380567535641</v>
      </c>
      <c r="H62" s="22">
        <v>8949194.7</v>
      </c>
      <c r="I62" s="22">
        <f t="shared" si="1"/>
        <v>102.14341856642748</v>
      </c>
      <c r="J62" s="22">
        <v>9142149.4</v>
      </c>
      <c r="K62" s="23">
        <f t="shared" si="2"/>
        <v>102.15611243769231</v>
      </c>
    </row>
    <row r="63" spans="1:11" ht="20.25" customHeight="1">
      <c r="A63" s="9" t="s">
        <v>117</v>
      </c>
      <c r="B63" s="10" t="s">
        <v>118</v>
      </c>
      <c r="C63" s="20">
        <v>1486633.8</v>
      </c>
      <c r="D63" s="20">
        <v>2131328.6</v>
      </c>
      <c r="E63" s="20">
        <f t="shared" si="3"/>
        <v>143.36607979719014</v>
      </c>
      <c r="F63" s="21">
        <v>2495746.6</v>
      </c>
      <c r="G63" s="22">
        <f t="shared" si="0"/>
        <v>117.09816121268209</v>
      </c>
      <c r="H63" s="22">
        <v>2556483.1</v>
      </c>
      <c r="I63" s="22">
        <f t="shared" si="1"/>
        <v>102.4336004304283</v>
      </c>
      <c r="J63" s="22">
        <v>2613907.8</v>
      </c>
      <c r="K63" s="23">
        <f t="shared" si="2"/>
        <v>102.24623820122261</v>
      </c>
    </row>
    <row r="64" spans="1:11" ht="18.75" customHeight="1">
      <c r="A64" s="9" t="s">
        <v>119</v>
      </c>
      <c r="B64" s="10" t="s">
        <v>120</v>
      </c>
      <c r="C64" s="20">
        <v>496295</v>
      </c>
      <c r="D64" s="20">
        <v>907926</v>
      </c>
      <c r="E64" s="20">
        <f t="shared" si="3"/>
        <v>182.94079126326076</v>
      </c>
      <c r="F64" s="21">
        <v>595376.3</v>
      </c>
      <c r="G64" s="22">
        <f t="shared" si="0"/>
        <v>65.57542134491138</v>
      </c>
      <c r="H64" s="22">
        <v>591508.9</v>
      </c>
      <c r="I64" s="22">
        <f t="shared" si="1"/>
        <v>99.3504276203134</v>
      </c>
      <c r="J64" s="22">
        <v>574792.5</v>
      </c>
      <c r="K64" s="23">
        <f t="shared" si="2"/>
        <v>97.1739393946566</v>
      </c>
    </row>
    <row r="65" spans="1:11" ht="20.25" customHeight="1">
      <c r="A65" s="12" t="s">
        <v>121</v>
      </c>
      <c r="B65" s="13" t="s">
        <v>122</v>
      </c>
      <c r="C65" s="24">
        <f aca="true" t="shared" si="11" ref="C65:J65">SUM(C66:C69)</f>
        <v>1900882.2999999998</v>
      </c>
      <c r="D65" s="24">
        <f t="shared" si="11"/>
        <v>1881114.8</v>
      </c>
      <c r="E65" s="25">
        <f t="shared" si="3"/>
        <v>98.96008816537459</v>
      </c>
      <c r="F65" s="26">
        <f t="shared" si="11"/>
        <v>3802708.5</v>
      </c>
      <c r="G65" s="27">
        <f t="shared" si="0"/>
        <v>202.1518569733224</v>
      </c>
      <c r="H65" s="26">
        <f t="shared" si="11"/>
        <v>1419300.7000000002</v>
      </c>
      <c r="I65" s="27">
        <f t="shared" si="1"/>
        <v>37.32341566543952</v>
      </c>
      <c r="J65" s="26">
        <f t="shared" si="11"/>
        <v>1351057</v>
      </c>
      <c r="K65" s="28">
        <f t="shared" si="2"/>
        <v>95.19173773394178</v>
      </c>
    </row>
    <row r="66" spans="1:11" ht="18.75" customHeight="1">
      <c r="A66" s="9" t="s">
        <v>123</v>
      </c>
      <c r="B66" s="10" t="s">
        <v>124</v>
      </c>
      <c r="C66" s="20">
        <v>111147.5</v>
      </c>
      <c r="D66" s="20">
        <v>66007.5</v>
      </c>
      <c r="E66" s="20">
        <f t="shared" si="3"/>
        <v>59.38730065903417</v>
      </c>
      <c r="F66" s="21">
        <v>15409.8</v>
      </c>
      <c r="G66" s="22">
        <f t="shared" si="0"/>
        <v>23.345528917168505</v>
      </c>
      <c r="H66" s="22">
        <v>15709.8</v>
      </c>
      <c r="I66" s="22">
        <f t="shared" si="1"/>
        <v>101.9468130670093</v>
      </c>
      <c r="J66" s="22">
        <v>15409.8</v>
      </c>
      <c r="K66" s="23">
        <f t="shared" si="2"/>
        <v>98.09036397662607</v>
      </c>
    </row>
    <row r="67" spans="1:11" ht="18" customHeight="1">
      <c r="A67" s="9" t="s">
        <v>125</v>
      </c>
      <c r="B67" s="10" t="s">
        <v>126</v>
      </c>
      <c r="C67" s="20">
        <v>1131695.2</v>
      </c>
      <c r="D67" s="20">
        <v>1015411.2</v>
      </c>
      <c r="E67" s="20">
        <f t="shared" si="3"/>
        <v>89.72479515685849</v>
      </c>
      <c r="F67" s="21">
        <v>2850149.7</v>
      </c>
      <c r="G67" s="22">
        <f t="shared" si="0"/>
        <v>280.6892124097115</v>
      </c>
      <c r="H67" s="22">
        <v>469354.8</v>
      </c>
      <c r="I67" s="22">
        <f t="shared" si="1"/>
        <v>16.46772448478759</v>
      </c>
      <c r="J67" s="22">
        <v>401439.6</v>
      </c>
      <c r="K67" s="23">
        <f t="shared" si="2"/>
        <v>85.53009365196648</v>
      </c>
    </row>
    <row r="68" spans="1:11" ht="18" customHeight="1">
      <c r="A68" s="9" t="s">
        <v>127</v>
      </c>
      <c r="B68" s="10" t="s">
        <v>128</v>
      </c>
      <c r="C68" s="20">
        <v>615691.7</v>
      </c>
      <c r="D68" s="20">
        <v>745498.5</v>
      </c>
      <c r="E68" s="20">
        <f t="shared" si="3"/>
        <v>121.08308427740704</v>
      </c>
      <c r="F68" s="21">
        <v>878470.9</v>
      </c>
      <c r="G68" s="22">
        <f t="shared" si="0"/>
        <v>117.83670926232581</v>
      </c>
      <c r="H68" s="22">
        <v>875558</v>
      </c>
      <c r="I68" s="22">
        <f t="shared" si="1"/>
        <v>99.66841246534176</v>
      </c>
      <c r="J68" s="22">
        <v>875529.5</v>
      </c>
      <c r="K68" s="23">
        <f t="shared" si="2"/>
        <v>99.99674493294562</v>
      </c>
    </row>
    <row r="69" spans="1:11" ht="18" customHeight="1">
      <c r="A69" s="9" t="s">
        <v>129</v>
      </c>
      <c r="B69" s="10" t="s">
        <v>130</v>
      </c>
      <c r="C69" s="20">
        <v>42347.9</v>
      </c>
      <c r="D69" s="20">
        <v>54197.6</v>
      </c>
      <c r="E69" s="20">
        <f t="shared" si="3"/>
        <v>127.9817889434895</v>
      </c>
      <c r="F69" s="21">
        <v>58678.1</v>
      </c>
      <c r="G69" s="22">
        <f t="shared" si="0"/>
        <v>108.26697123119844</v>
      </c>
      <c r="H69" s="22">
        <v>58678.1</v>
      </c>
      <c r="I69" s="22">
        <f t="shared" si="1"/>
        <v>100</v>
      </c>
      <c r="J69" s="22">
        <v>58678.1</v>
      </c>
      <c r="K69" s="23">
        <f t="shared" si="2"/>
        <v>100</v>
      </c>
    </row>
    <row r="70" spans="1:11" ht="17.25" customHeight="1">
      <c r="A70" s="12" t="s">
        <v>131</v>
      </c>
      <c r="B70" s="13" t="s">
        <v>132</v>
      </c>
      <c r="C70" s="24">
        <f aca="true" t="shared" si="12" ref="C70:J70">SUM(C71:C73)</f>
        <v>250605.80000000002</v>
      </c>
      <c r="D70" s="24">
        <f t="shared" si="12"/>
        <v>350074.6</v>
      </c>
      <c r="E70" s="25">
        <f t="shared" si="3"/>
        <v>139.69133994504514</v>
      </c>
      <c r="F70" s="26">
        <f t="shared" si="12"/>
        <v>405613.8</v>
      </c>
      <c r="G70" s="27">
        <f t="shared" si="0"/>
        <v>115.86496135395141</v>
      </c>
      <c r="H70" s="26">
        <f t="shared" si="12"/>
        <v>405613.8</v>
      </c>
      <c r="I70" s="27">
        <f t="shared" si="1"/>
        <v>100</v>
      </c>
      <c r="J70" s="26">
        <f t="shared" si="12"/>
        <v>403313.8</v>
      </c>
      <c r="K70" s="28">
        <f t="shared" si="2"/>
        <v>99.43295814885983</v>
      </c>
    </row>
    <row r="71" spans="1:11" ht="18.75" customHeight="1">
      <c r="A71" s="9" t="s">
        <v>133</v>
      </c>
      <c r="B71" s="10" t="s">
        <v>134</v>
      </c>
      <c r="C71" s="20">
        <v>175916.9</v>
      </c>
      <c r="D71" s="20">
        <v>218757.1</v>
      </c>
      <c r="E71" s="20">
        <f t="shared" si="3"/>
        <v>124.3525209914454</v>
      </c>
      <c r="F71" s="21">
        <v>211585.7</v>
      </c>
      <c r="G71" s="22">
        <f aca="true" t="shared" si="13" ref="G71:G80">F71/D71*100</f>
        <v>96.72175211684558</v>
      </c>
      <c r="H71" s="22">
        <v>211585.7</v>
      </c>
      <c r="I71" s="22">
        <f aca="true" t="shared" si="14" ref="I71:I80">H71/F71*100</f>
        <v>100</v>
      </c>
      <c r="J71" s="22">
        <v>210085.7</v>
      </c>
      <c r="K71" s="23">
        <f aca="true" t="shared" si="15" ref="K71:K80">J71/H71*100</f>
        <v>99.29106740200307</v>
      </c>
    </row>
    <row r="72" spans="1:11" ht="18" customHeight="1">
      <c r="A72" s="9" t="s">
        <v>135</v>
      </c>
      <c r="B72" s="10" t="s">
        <v>136</v>
      </c>
      <c r="C72" s="20">
        <v>67249.3</v>
      </c>
      <c r="D72" s="20">
        <v>121209.7</v>
      </c>
      <c r="E72" s="20">
        <f aca="true" t="shared" si="16" ref="E72:E79">D72/C72*100</f>
        <v>180.23934821626395</v>
      </c>
      <c r="F72" s="21">
        <v>180320.3</v>
      </c>
      <c r="G72" s="22">
        <f t="shared" si="13"/>
        <v>148.76721912520202</v>
      </c>
      <c r="H72" s="22">
        <v>180320.3</v>
      </c>
      <c r="I72" s="22">
        <f t="shared" si="14"/>
        <v>100</v>
      </c>
      <c r="J72" s="22">
        <v>180320.3</v>
      </c>
      <c r="K72" s="23">
        <f t="shared" si="15"/>
        <v>100</v>
      </c>
    </row>
    <row r="73" spans="1:11" ht="18" customHeight="1">
      <c r="A73" s="9" t="s">
        <v>137</v>
      </c>
      <c r="B73" s="10" t="s">
        <v>138</v>
      </c>
      <c r="C73" s="20">
        <v>7439.6</v>
      </c>
      <c r="D73" s="20">
        <v>10107.8</v>
      </c>
      <c r="E73" s="20">
        <f t="shared" si="16"/>
        <v>135.86483144255067</v>
      </c>
      <c r="F73" s="21">
        <v>13707.8</v>
      </c>
      <c r="G73" s="22">
        <f t="shared" si="13"/>
        <v>135.61605888521734</v>
      </c>
      <c r="H73" s="22">
        <v>13707.8</v>
      </c>
      <c r="I73" s="22">
        <f t="shared" si="14"/>
        <v>100</v>
      </c>
      <c r="J73" s="22">
        <v>12907.8</v>
      </c>
      <c r="K73" s="23">
        <f t="shared" si="15"/>
        <v>94.16390668086783</v>
      </c>
    </row>
    <row r="74" spans="1:11" ht="32.25" customHeight="1">
      <c r="A74" s="12" t="s">
        <v>139</v>
      </c>
      <c r="B74" s="13" t="s">
        <v>140</v>
      </c>
      <c r="C74" s="24">
        <f aca="true" t="shared" si="17" ref="C74:J74">SUM(C75)</f>
        <v>29594.7</v>
      </c>
      <c r="D74" s="24">
        <f t="shared" si="17"/>
        <v>29124.4</v>
      </c>
      <c r="E74" s="25">
        <f t="shared" si="16"/>
        <v>98.41086410742464</v>
      </c>
      <c r="F74" s="26">
        <f t="shared" si="17"/>
        <v>26823.1</v>
      </c>
      <c r="G74" s="27">
        <f t="shared" si="13"/>
        <v>92.09837799233631</v>
      </c>
      <c r="H74" s="26">
        <f t="shared" si="17"/>
        <v>23937.4</v>
      </c>
      <c r="I74" s="27">
        <f t="shared" si="14"/>
        <v>89.2417356681368</v>
      </c>
      <c r="J74" s="26">
        <f t="shared" si="17"/>
        <v>18618.9</v>
      </c>
      <c r="K74" s="28">
        <f t="shared" si="15"/>
        <v>77.7816304193438</v>
      </c>
    </row>
    <row r="75" spans="1:11" ht="32.25" customHeight="1">
      <c r="A75" s="9" t="s">
        <v>141</v>
      </c>
      <c r="B75" s="10" t="s">
        <v>142</v>
      </c>
      <c r="C75" s="20">
        <v>29594.7</v>
      </c>
      <c r="D75" s="20">
        <v>29124.4</v>
      </c>
      <c r="E75" s="20">
        <f t="shared" si="16"/>
        <v>98.41086410742464</v>
      </c>
      <c r="F75" s="21">
        <v>26823.1</v>
      </c>
      <c r="G75" s="22">
        <f t="shared" si="13"/>
        <v>92.09837799233631</v>
      </c>
      <c r="H75" s="22">
        <v>23937.4</v>
      </c>
      <c r="I75" s="22">
        <f t="shared" si="14"/>
        <v>89.2417356681368</v>
      </c>
      <c r="J75" s="22">
        <v>18618.9</v>
      </c>
      <c r="K75" s="23">
        <f t="shared" si="15"/>
        <v>77.7816304193438</v>
      </c>
    </row>
    <row r="76" spans="1:11" ht="33" customHeight="1">
      <c r="A76" s="12" t="s">
        <v>157</v>
      </c>
      <c r="B76" s="13" t="s">
        <v>143</v>
      </c>
      <c r="C76" s="24">
        <f aca="true" t="shared" si="18" ref="C76:J76">SUM(C77:C79)</f>
        <v>6358556.399999999</v>
      </c>
      <c r="D76" s="24">
        <f t="shared" si="18"/>
        <v>3705285.1999999997</v>
      </c>
      <c r="E76" s="25">
        <f t="shared" si="16"/>
        <v>58.272427999537754</v>
      </c>
      <c r="F76" s="26">
        <f t="shared" si="18"/>
        <v>2684187.1</v>
      </c>
      <c r="G76" s="27">
        <f t="shared" si="13"/>
        <v>72.44211862557842</v>
      </c>
      <c r="H76" s="26">
        <f t="shared" si="18"/>
        <v>2236903.8</v>
      </c>
      <c r="I76" s="27">
        <f t="shared" si="14"/>
        <v>83.33635907869461</v>
      </c>
      <c r="J76" s="26">
        <f t="shared" si="18"/>
        <v>2199352.9</v>
      </c>
      <c r="K76" s="28">
        <f t="shared" si="15"/>
        <v>98.32130018286884</v>
      </c>
    </row>
    <row r="77" spans="1:11" ht="47.25" customHeight="1">
      <c r="A77" s="9" t="s">
        <v>144</v>
      </c>
      <c r="B77" s="10" t="s">
        <v>145</v>
      </c>
      <c r="C77" s="20">
        <v>670297.8</v>
      </c>
      <c r="D77" s="20">
        <v>797109.7</v>
      </c>
      <c r="E77" s="20">
        <f t="shared" si="16"/>
        <v>118.9187402972231</v>
      </c>
      <c r="F77" s="21">
        <v>596512.3</v>
      </c>
      <c r="G77" s="22">
        <f t="shared" si="13"/>
        <v>74.83440485042398</v>
      </c>
      <c r="H77" s="22">
        <v>504266.3</v>
      </c>
      <c r="I77" s="22">
        <f t="shared" si="14"/>
        <v>84.53577570822931</v>
      </c>
      <c r="J77" s="22">
        <v>468377.7</v>
      </c>
      <c r="K77" s="23">
        <f t="shared" si="15"/>
        <v>92.8830064590872</v>
      </c>
    </row>
    <row r="78" spans="1:11" ht="18" customHeight="1">
      <c r="A78" s="9" t="s">
        <v>146</v>
      </c>
      <c r="B78" s="10" t="s">
        <v>147</v>
      </c>
      <c r="C78" s="20">
        <v>114124.5</v>
      </c>
      <c r="D78" s="20">
        <v>93024.7</v>
      </c>
      <c r="E78" s="20">
        <f t="shared" si="16"/>
        <v>81.51159479340544</v>
      </c>
      <c r="F78" s="21">
        <v>301230</v>
      </c>
      <c r="G78" s="22">
        <f t="shared" si="13"/>
        <v>323.817222737617</v>
      </c>
      <c r="H78" s="22">
        <v>301230</v>
      </c>
      <c r="I78" s="22">
        <f t="shared" si="14"/>
        <v>100</v>
      </c>
      <c r="J78" s="22">
        <v>301230</v>
      </c>
      <c r="K78" s="23">
        <f t="shared" si="15"/>
        <v>100</v>
      </c>
    </row>
    <row r="79" spans="1:11" ht="18" customHeight="1" thickBot="1">
      <c r="A79" s="14" t="s">
        <v>148</v>
      </c>
      <c r="B79" s="15" t="s">
        <v>149</v>
      </c>
      <c r="C79" s="29">
        <v>5574134.1</v>
      </c>
      <c r="D79" s="29">
        <v>2815150.8</v>
      </c>
      <c r="E79" s="20">
        <f t="shared" si="16"/>
        <v>50.50382264753911</v>
      </c>
      <c r="F79" s="30">
        <v>1786444.8</v>
      </c>
      <c r="G79" s="31">
        <f t="shared" si="13"/>
        <v>63.45822753083068</v>
      </c>
      <c r="H79" s="31">
        <v>1431407.5</v>
      </c>
      <c r="I79" s="31">
        <f t="shared" si="14"/>
        <v>80.12604139797658</v>
      </c>
      <c r="J79" s="31">
        <v>1429745.2</v>
      </c>
      <c r="K79" s="32">
        <f t="shared" si="15"/>
        <v>99.88386954797987</v>
      </c>
    </row>
    <row r="80" spans="1:11" s="37" customFormat="1" ht="28.5" customHeight="1" thickBot="1">
      <c r="A80" s="33" t="s">
        <v>150</v>
      </c>
      <c r="B80" s="34" t="s">
        <v>0</v>
      </c>
      <c r="C80" s="35">
        <f>C6+C16+C18+C23+C33+C38+C41+C49+C52+C59+C65+C70+C74+C76</f>
        <v>61939751.599999994</v>
      </c>
      <c r="D80" s="35">
        <f>D6+D16+D18+D23+D33+D38+D41+D49+D52+D59+D65+D70+D74+D76</f>
        <v>68357505.5</v>
      </c>
      <c r="E80" s="35">
        <f>D80/C80*100</f>
        <v>110.36128452927151</v>
      </c>
      <c r="F80" s="36">
        <f>F6+F16+F18+F23+F33+F38+F41+F49+F52+F59+F65+F70+F74+F76</f>
        <v>70167138.6</v>
      </c>
      <c r="G80" s="36">
        <f t="shared" si="13"/>
        <v>102.64730710514296</v>
      </c>
      <c r="H80" s="36">
        <f>H6+H16+H18+H23+H33+H38+H41+H49+H52+H59+H65+H70+H74+H76</f>
        <v>62469745.39999999</v>
      </c>
      <c r="I80" s="36">
        <f t="shared" si="14"/>
        <v>89.0299172040058</v>
      </c>
      <c r="J80" s="36">
        <f>J6+J16+J18+J23+J33+J38+J41+J49+J52+J59+J65+J70+J74+J76</f>
        <v>61266287.400000006</v>
      </c>
      <c r="K80" s="36">
        <f t="shared" si="15"/>
        <v>98.07353464898229</v>
      </c>
    </row>
  </sheetData>
  <sheetProtection/>
  <mergeCells count="9">
    <mergeCell ref="A1:K1"/>
    <mergeCell ref="A3:A4"/>
    <mergeCell ref="B3:B4"/>
    <mergeCell ref="C3:C4"/>
    <mergeCell ref="D3:E3"/>
    <mergeCell ref="F3:G3"/>
    <mergeCell ref="H3:I3"/>
    <mergeCell ref="J3:K3"/>
    <mergeCell ref="J2:K2"/>
  </mergeCells>
  <printOptions horizontalCentered="1"/>
  <pageMargins left="0.1968503937007874" right="0.1968503937007874" top="0.3937007874015748" bottom="0.3937007874015748" header="0.31496062992125984" footer="0.31496062992125984"/>
  <pageSetup firstPageNumber="1" useFirstPageNumber="1" fitToHeight="0" fitToWidth="1" horizontalDpi="600" verticalDpi="600" orientation="landscape" paperSize="9" scale="7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Klimova EV.</cp:lastModifiedBy>
  <cp:lastPrinted>2018-11-01T12:56:56Z</cp:lastPrinted>
  <dcterms:created xsi:type="dcterms:W3CDTF">2016-11-16T14:41:41Z</dcterms:created>
  <dcterms:modified xsi:type="dcterms:W3CDTF">2019-11-01T07:27:52Z</dcterms:modified>
  <cp:category/>
  <cp:version/>
  <cp:contentType/>
  <cp:contentStatus/>
</cp:coreProperties>
</file>