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7795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доходы!$A$1:$G$32</definedName>
  </definedNames>
  <calcPr calcId="144525"/>
</workbook>
</file>

<file path=xl/calcChain.xml><?xml version="1.0" encoding="utf-8"?>
<calcChain xmlns="http://schemas.openxmlformats.org/spreadsheetml/2006/main">
  <c r="C13" i="1" l="1"/>
  <c r="G24" i="1" l="1"/>
  <c r="G23" i="1"/>
  <c r="E22" i="1"/>
  <c r="D22" i="1"/>
  <c r="D8" i="1" s="1"/>
  <c r="C22" i="1"/>
  <c r="G22" i="1" l="1"/>
  <c r="F22" i="1"/>
  <c r="E16" i="1" l="1"/>
  <c r="D16" i="1"/>
  <c r="C16" i="1"/>
  <c r="D28" i="1" l="1"/>
  <c r="G32" i="1" l="1"/>
  <c r="G31" i="1"/>
  <c r="G30" i="1"/>
  <c r="G29" i="1"/>
  <c r="G27" i="1"/>
  <c r="G26" i="1"/>
  <c r="G25" i="1"/>
  <c r="G21" i="1"/>
  <c r="G20" i="1"/>
  <c r="G19" i="1"/>
  <c r="G15" i="1"/>
  <c r="G14" i="1"/>
  <c r="G11" i="1"/>
  <c r="G10" i="1"/>
  <c r="F32" i="1"/>
  <c r="F31" i="1"/>
  <c r="F30" i="1"/>
  <c r="F27" i="1"/>
  <c r="F26" i="1"/>
  <c r="F25" i="1"/>
  <c r="F20" i="1"/>
  <c r="F19" i="1"/>
  <c r="F15" i="1"/>
  <c r="F14" i="1"/>
  <c r="F11" i="1"/>
  <c r="F10" i="1"/>
  <c r="E9" i="1"/>
  <c r="D9" i="1"/>
  <c r="F9" i="1" s="1"/>
  <c r="C9" i="1"/>
  <c r="E18" i="1"/>
  <c r="D18" i="1"/>
  <c r="C18" i="1"/>
  <c r="E13" i="1"/>
  <c r="E12" i="1" s="1"/>
  <c r="D13" i="1"/>
  <c r="D12" i="1" s="1"/>
  <c r="C12" i="1"/>
  <c r="E8" i="1" l="1"/>
  <c r="E7" i="1" s="1"/>
  <c r="G9" i="1"/>
  <c r="C8" i="1"/>
  <c r="C7" i="1" s="1"/>
  <c r="C6" i="1" s="1"/>
  <c r="G18" i="1"/>
  <c r="F18" i="1"/>
  <c r="G12" i="1"/>
  <c r="F12" i="1"/>
  <c r="D7" i="1"/>
  <c r="D6" i="1" s="1"/>
  <c r="F13" i="1"/>
  <c r="G13" i="1"/>
  <c r="E28" i="1"/>
  <c r="C28" i="1"/>
  <c r="G28" i="1" l="1"/>
  <c r="G7" i="1"/>
  <c r="G8" i="1"/>
  <c r="E6" i="1"/>
  <c r="F6" i="1" s="1"/>
  <c r="F7" i="1"/>
  <c r="F8" i="1"/>
  <c r="F28" i="1"/>
  <c r="G6" i="1" l="1"/>
</calcChain>
</file>

<file path=xl/sharedStrings.xml><?xml version="1.0" encoding="utf-8"?>
<sst xmlns="http://schemas.openxmlformats.org/spreadsheetml/2006/main" count="59" uniqueCount="59">
  <si>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</si>
  <si>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</si>
  <si>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</si>
  <si>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</si>
  <si>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</si>
  <si>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</si>
  <si>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</si>
  <si>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</si>
  <si>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</si>
  <si>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</si>
  <si>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</si>
  <si>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</si>
  <si>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</si>
  <si>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</si>
  <si>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</si>
  <si>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</si>
  <si>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</si>
  <si>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</si>
  <si>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</si>
  <si>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</si>
  <si>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</si>
  <si>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</si>
  <si>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</si>
  <si>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</si>
  <si>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</si>
  <si>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</si>
  <si>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</si>
  <si>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</si>
  <si>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</si>
  <si>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</si>
  <si>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</si>
  <si>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</si>
  <si>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</si>
  <si>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</si>
  <si>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</si>
  <si>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</si>
  <si>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</si>
  <si>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</si>
  <si>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</si>
  <si>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</si>
  <si>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</si>
  <si>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</si>
  <si>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</si>
  <si>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2019 год</t>
  </si>
  <si>
    <t>Темп роста к соответствующему периоду 2018 года, %</t>
  </si>
  <si>
    <t>Бюджетные ассигнования в соответствии с Законом Калужской области
 от 06.12.2018 № 419-ОЗ</t>
  </si>
  <si>
    <t>НАЛОГИ НА СОВОКУПНЫЙ ДОХОД</t>
  </si>
  <si>
    <t>1 05 00000 00 0000 000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</si>
  <si>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</si>
  <si>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</si>
  <si>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</si>
  <si>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</si>
  <si>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</si>
  <si>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</si>
  <si>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</si>
  <si>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</si>
  <si>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Сведения об исполнении областного бюджета за 9 месяцев 2019 года по доходам в сравнении с запланированными значениями на 2019 год и соответствующим периодом 2018 года</t>
  </si>
  <si>
    <t>Исполнено за 9 месяцев 2018 года</t>
  </si>
  <si>
    <t>Исполнено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</si>
</sst>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6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30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E33" sqref="E33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9" t="s">
        <v>56</v>
      </c>
      <c r="B2" s="69"/>
      <c r="C2" s="69"/>
      <c r="D2" s="69"/>
      <c r="E2" s="69"/>
      <c r="F2" s="69"/>
      <c r="G2" s="69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7" t="s">
        <v>16</v>
      </c>
      <c r="B4" s="71" t="s">
        <v>15</v>
      </c>
      <c r="C4" s="67" t="s">
        <v>57</v>
      </c>
      <c r="D4" s="73" t="s">
        <v>43</v>
      </c>
      <c r="E4" s="74"/>
      <c r="F4" s="75"/>
      <c r="G4" s="67" t="s">
        <v>44</v>
      </c>
    </row>
    <row r="5" spans="1:7" ht="73.5" customHeight="1" thickBot="1" x14ac:dyDescent="0.25">
      <c r="A5" s="70"/>
      <c r="B5" s="72"/>
      <c r="C5" s="68"/>
      <c r="D5" s="23" t="s">
        <v>45</v>
      </c>
      <c r="E5" s="41" t="s">
        <v>58</v>
      </c>
      <c r="F5" s="23" t="s">
        <v>14</v>
      </c>
      <c r="G5" s="68"/>
    </row>
    <row r="6" spans="1:7" ht="18.75" customHeight="1" thickBot="1" x14ac:dyDescent="0.35">
      <c r="A6" s="14" t="s">
        <v>2</v>
      </c>
      <c r="B6" s="15"/>
      <c r="C6" s="56">
        <f>C7+C27</f>
        <v>44940381.700000003</v>
      </c>
      <c r="D6" s="56">
        <f>D7+D27</f>
        <v>57156542.100000001</v>
      </c>
      <c r="E6" s="57">
        <f>E7+E27</f>
        <v>45421392.399999991</v>
      </c>
      <c r="F6" s="16">
        <f>E6/D6*100</f>
        <v>79.468405069942094</v>
      </c>
      <c r="G6" s="16">
        <f>E6/C6*100</f>
        <v>101.07033069547779</v>
      </c>
    </row>
    <row r="7" spans="1:7" ht="20.45" customHeight="1" x14ac:dyDescent="0.25">
      <c r="A7" s="8" t="s">
        <v>3</v>
      </c>
      <c r="B7" s="9" t="s">
        <v>17</v>
      </c>
      <c r="C7" s="43">
        <f>C8+C26</f>
        <v>34876637.200000003</v>
      </c>
      <c r="D7" s="43">
        <f t="shared" ref="D7:E7" si="0">D8+D26</f>
        <v>47967773</v>
      </c>
      <c r="E7" s="58">
        <f t="shared" si="0"/>
        <v>38554689.899999991</v>
      </c>
      <c r="F7" s="21">
        <f t="shared" ref="F7:F32" si="1">E7/D7*100</f>
        <v>80.376234894206974</v>
      </c>
      <c r="G7" s="42">
        <f>E7/C7*100</f>
        <v>110.54589259540191</v>
      </c>
    </row>
    <row r="8" spans="1:7" s="5" customFormat="1" ht="15.75" x14ac:dyDescent="0.25">
      <c r="A8" s="3" t="s">
        <v>4</v>
      </c>
      <c r="B8" s="4"/>
      <c r="C8" s="45">
        <f>C9+C12+C18+C25+C16+C22</f>
        <v>34089804.900000006</v>
      </c>
      <c r="D8" s="45">
        <f t="shared" ref="D8:E8" si="2">D9+D12+D18+D25+D16+D22</f>
        <v>47142906.799999997</v>
      </c>
      <c r="E8" s="45">
        <f t="shared" si="2"/>
        <v>37769152.099999994</v>
      </c>
      <c r="F8" s="37">
        <f t="shared" si="1"/>
        <v>80.116298853256112</v>
      </c>
      <c r="G8" s="10">
        <f t="shared" ref="G8:G32" si="3">E8/C8*100</f>
        <v>110.79310137090279</v>
      </c>
    </row>
    <row r="9" spans="1:7" s="5" customFormat="1" ht="17.25" customHeight="1" x14ac:dyDescent="0.25">
      <c r="A9" s="24" t="s">
        <v>18</v>
      </c>
      <c r="B9" s="9" t="s">
        <v>19</v>
      </c>
      <c r="C9" s="45">
        <f>SUM(C10:C11)</f>
        <v>22046762.199999999</v>
      </c>
      <c r="D9" s="45">
        <f>SUM(D10:D11)</f>
        <v>31500551</v>
      </c>
      <c r="E9" s="45">
        <f>SUM(E10:E11)</f>
        <v>25359515.300000001</v>
      </c>
      <c r="F9" s="37">
        <f t="shared" si="1"/>
        <v>80.504989579388635</v>
      </c>
      <c r="G9" s="10">
        <f t="shared" si="3"/>
        <v>115.02602999001823</v>
      </c>
    </row>
    <row r="10" spans="1:7" ht="15.75" x14ac:dyDescent="0.25">
      <c r="A10" s="3" t="s">
        <v>5</v>
      </c>
      <c r="B10" s="25" t="s">
        <v>20</v>
      </c>
      <c r="C10" s="44">
        <v>11807415.199999999</v>
      </c>
      <c r="D10" s="44">
        <v>15778540</v>
      </c>
      <c r="E10" s="59">
        <v>14178582.5</v>
      </c>
      <c r="F10" s="19">
        <f t="shared" si="1"/>
        <v>89.8599141618933</v>
      </c>
      <c r="G10" s="20">
        <f t="shared" si="3"/>
        <v>120.08201845904429</v>
      </c>
    </row>
    <row r="11" spans="1:7" ht="15.75" x14ac:dyDescent="0.25">
      <c r="A11" s="3" t="s">
        <v>6</v>
      </c>
      <c r="B11" s="25" t="s">
        <v>25</v>
      </c>
      <c r="C11" s="44">
        <v>10239347</v>
      </c>
      <c r="D11" s="44">
        <v>15722011</v>
      </c>
      <c r="E11" s="59">
        <v>11180932.800000001</v>
      </c>
      <c r="F11" s="19">
        <f t="shared" si="1"/>
        <v>71.116429062414483</v>
      </c>
      <c r="G11" s="20">
        <f t="shared" si="3"/>
        <v>109.19576023744484</v>
      </c>
    </row>
    <row r="12" spans="1:7" s="26" customFormat="1" ht="37.5" customHeight="1" x14ac:dyDescent="0.25">
      <c r="A12" s="24" t="s">
        <v>21</v>
      </c>
      <c r="B12" s="9" t="s">
        <v>22</v>
      </c>
      <c r="C12" s="45">
        <f>C13</f>
        <v>7501948.2000000002</v>
      </c>
      <c r="D12" s="45">
        <f t="shared" ref="D12:E12" si="4">D13</f>
        <v>10306806.800000001</v>
      </c>
      <c r="E12" s="45">
        <f t="shared" si="4"/>
        <v>8260531.0999999996</v>
      </c>
      <c r="F12" s="37">
        <f t="shared" si="1"/>
        <v>80.146365991841421</v>
      </c>
      <c r="G12" s="10">
        <f t="shared" si="3"/>
        <v>110.11181202237572</v>
      </c>
    </row>
    <row r="13" spans="1:7" ht="31.5" x14ac:dyDescent="0.25">
      <c r="A13" s="3" t="s">
        <v>23</v>
      </c>
      <c r="B13" s="25" t="s">
        <v>24</v>
      </c>
      <c r="C13" s="44">
        <f>SUM(C14:C15)</f>
        <v>7501948.2000000002</v>
      </c>
      <c r="D13" s="44">
        <f t="shared" ref="D13:E13" si="5">SUM(D14:D15)</f>
        <v>10306806.800000001</v>
      </c>
      <c r="E13" s="44">
        <f t="shared" si="5"/>
        <v>8260531.0999999996</v>
      </c>
      <c r="F13" s="19">
        <f t="shared" si="1"/>
        <v>80.146365991841421</v>
      </c>
      <c r="G13" s="20">
        <f t="shared" si="3"/>
        <v>110.11181202237572</v>
      </c>
    </row>
    <row r="14" spans="1:7" s="29" customFormat="1" ht="15.75" x14ac:dyDescent="0.25">
      <c r="A14" s="27" t="s">
        <v>26</v>
      </c>
      <c r="B14" s="28"/>
      <c r="C14" s="46">
        <v>5466767.2000000002</v>
      </c>
      <c r="D14" s="46">
        <v>7544171.2000000002</v>
      </c>
      <c r="E14" s="60">
        <v>5884536.5999999996</v>
      </c>
      <c r="F14" s="64">
        <f t="shared" si="1"/>
        <v>78.001101035459001</v>
      </c>
      <c r="G14" s="20">
        <f t="shared" si="3"/>
        <v>107.64198263280717</v>
      </c>
    </row>
    <row r="15" spans="1:7" s="29" customFormat="1" ht="15.75" x14ac:dyDescent="0.25">
      <c r="A15" s="27" t="s">
        <v>27</v>
      </c>
      <c r="B15" s="28"/>
      <c r="C15" s="46">
        <v>2035181</v>
      </c>
      <c r="D15" s="46">
        <v>2762635.6</v>
      </c>
      <c r="E15" s="60">
        <v>2375994.5</v>
      </c>
      <c r="F15" s="64">
        <f t="shared" si="1"/>
        <v>86.00462905784606</v>
      </c>
      <c r="G15" s="20">
        <f t="shared" si="3"/>
        <v>116.74610268079351</v>
      </c>
    </row>
    <row r="16" spans="1:7" s="29" customFormat="1" ht="15.75" x14ac:dyDescent="0.25">
      <c r="A16" s="24" t="s">
        <v>46</v>
      </c>
      <c r="B16" s="9" t="s">
        <v>47</v>
      </c>
      <c r="C16" s="45">
        <f>SUM(C17)</f>
        <v>0</v>
      </c>
      <c r="D16" s="45">
        <f t="shared" ref="D16:E16" si="6">SUM(D17)</f>
        <v>0</v>
      </c>
      <c r="E16" s="45">
        <f t="shared" si="6"/>
        <v>6006.8</v>
      </c>
      <c r="F16" s="37">
        <v>0</v>
      </c>
      <c r="G16" s="10">
        <v>0</v>
      </c>
    </row>
    <row r="17" spans="1:12" s="29" customFormat="1" ht="15.75" x14ac:dyDescent="0.25">
      <c r="A17" s="3" t="s">
        <v>48</v>
      </c>
      <c r="B17" s="25" t="s">
        <v>49</v>
      </c>
      <c r="C17" s="44">
        <v>0</v>
      </c>
      <c r="D17" s="44">
        <v>0</v>
      </c>
      <c r="E17" s="59">
        <v>6006.8</v>
      </c>
      <c r="F17" s="19">
        <v>0</v>
      </c>
      <c r="G17" s="20">
        <v>0</v>
      </c>
    </row>
    <row r="18" spans="1:12" s="30" customFormat="1" ht="15.75" x14ac:dyDescent="0.25">
      <c r="A18" s="24" t="s">
        <v>28</v>
      </c>
      <c r="B18" s="9" t="s">
        <v>29</v>
      </c>
      <c r="C18" s="45">
        <f>SUM(C19:C21)</f>
        <v>4261564.0999999996</v>
      </c>
      <c r="D18" s="45">
        <f>SUM(D19:D21)</f>
        <v>4966800</v>
      </c>
      <c r="E18" s="45">
        <f>SUM(E19:E21)</f>
        <v>3899030.1</v>
      </c>
      <c r="F18" s="37">
        <f t="shared" si="1"/>
        <v>78.501854312635899</v>
      </c>
      <c r="G18" s="10">
        <f t="shared" si="3"/>
        <v>91.492935657121762</v>
      </c>
    </row>
    <row r="19" spans="1:12" ht="15.75" x14ac:dyDescent="0.25">
      <c r="A19" s="3" t="s">
        <v>7</v>
      </c>
      <c r="B19" s="6" t="s">
        <v>30</v>
      </c>
      <c r="C19" s="44">
        <v>3822717.8</v>
      </c>
      <c r="D19" s="44">
        <v>3986500</v>
      </c>
      <c r="E19" s="59">
        <v>3402836</v>
      </c>
      <c r="F19" s="19">
        <f t="shared" si="1"/>
        <v>85.35898657970651</v>
      </c>
      <c r="G19" s="20">
        <f t="shared" si="3"/>
        <v>89.016144482336628</v>
      </c>
      <c r="L19" s="11"/>
    </row>
    <row r="20" spans="1:12" ht="15.75" x14ac:dyDescent="0.25">
      <c r="A20" s="3" t="s">
        <v>8</v>
      </c>
      <c r="B20" s="6" t="s">
        <v>31</v>
      </c>
      <c r="C20" s="44">
        <v>436599.3</v>
      </c>
      <c r="D20" s="44">
        <v>980300</v>
      </c>
      <c r="E20" s="59">
        <v>495209.1</v>
      </c>
      <c r="F20" s="19">
        <f t="shared" si="1"/>
        <v>50.516076711210857</v>
      </c>
      <c r="G20" s="20">
        <f t="shared" si="3"/>
        <v>113.42416261317871</v>
      </c>
    </row>
    <row r="21" spans="1:12" ht="15.75" x14ac:dyDescent="0.25">
      <c r="A21" s="3" t="s">
        <v>42</v>
      </c>
      <c r="B21" s="6" t="s">
        <v>32</v>
      </c>
      <c r="C21" s="44">
        <v>2247</v>
      </c>
      <c r="D21" s="44">
        <v>0</v>
      </c>
      <c r="E21" s="59">
        <v>985</v>
      </c>
      <c r="F21" s="19">
        <v>0</v>
      </c>
      <c r="G21" s="20">
        <f t="shared" si="3"/>
        <v>43.836226079216736</v>
      </c>
    </row>
    <row r="22" spans="1:12" ht="31.5" x14ac:dyDescent="0.25">
      <c r="A22" s="24" t="s">
        <v>50</v>
      </c>
      <c r="B22" s="31" t="s">
        <v>51</v>
      </c>
      <c r="C22" s="45">
        <f>SUM(C23:C24)</f>
        <v>109742.2</v>
      </c>
      <c r="D22" s="45">
        <f t="shared" ref="D22:E22" si="7">SUM(D23:D24)</f>
        <v>135830</v>
      </c>
      <c r="E22" s="45">
        <f t="shared" si="7"/>
        <v>87414.3</v>
      </c>
      <c r="F22" s="37">
        <f t="shared" si="1"/>
        <v>64.355665169697417</v>
      </c>
      <c r="G22" s="10">
        <f t="shared" si="3"/>
        <v>79.654225995104895</v>
      </c>
    </row>
    <row r="23" spans="1:12" ht="15.75" x14ac:dyDescent="0.25">
      <c r="A23" s="3" t="s">
        <v>52</v>
      </c>
      <c r="B23" s="6" t="s">
        <v>53</v>
      </c>
      <c r="C23" s="44">
        <v>108786.9</v>
      </c>
      <c r="D23" s="44">
        <v>134730</v>
      </c>
      <c r="E23" s="59">
        <v>86144.1</v>
      </c>
      <c r="F23" s="19">
        <v>0</v>
      </c>
      <c r="G23" s="20">
        <f t="shared" si="3"/>
        <v>79.186096855411819</v>
      </c>
    </row>
    <row r="24" spans="1:12" ht="31.5" x14ac:dyDescent="0.25">
      <c r="A24" s="3" t="s">
        <v>54</v>
      </c>
      <c r="B24" s="6" t="s">
        <v>55</v>
      </c>
      <c r="C24" s="44">
        <v>955.3</v>
      </c>
      <c r="D24" s="44">
        <v>1100</v>
      </c>
      <c r="E24" s="59">
        <v>1270.2</v>
      </c>
      <c r="F24" s="19">
        <v>0</v>
      </c>
      <c r="G24" s="20">
        <f t="shared" si="3"/>
        <v>132.96346697372553</v>
      </c>
    </row>
    <row r="25" spans="1:12" s="26" customFormat="1" ht="15.75" x14ac:dyDescent="0.25">
      <c r="A25" s="24" t="s">
        <v>33</v>
      </c>
      <c r="B25" s="31"/>
      <c r="C25" s="45">
        <v>169788.2</v>
      </c>
      <c r="D25" s="45">
        <v>232919</v>
      </c>
      <c r="E25" s="61">
        <v>156654.5</v>
      </c>
      <c r="F25" s="37">
        <f t="shared" si="1"/>
        <v>67.257072201065597</v>
      </c>
      <c r="G25" s="10">
        <f t="shared" si="3"/>
        <v>92.264656790047823</v>
      </c>
    </row>
    <row r="26" spans="1:12" s="34" customFormat="1" ht="16.5" thickBot="1" x14ac:dyDescent="0.3">
      <c r="A26" s="32" t="s">
        <v>9</v>
      </c>
      <c r="B26" s="33"/>
      <c r="C26" s="47">
        <v>786832.3</v>
      </c>
      <c r="D26" s="47">
        <v>824866.2</v>
      </c>
      <c r="E26" s="62">
        <v>785537.8</v>
      </c>
      <c r="F26" s="63">
        <f t="shared" si="1"/>
        <v>95.232147953207459</v>
      </c>
      <c r="G26" s="63">
        <f t="shared" si="3"/>
        <v>99.835479555173322</v>
      </c>
    </row>
    <row r="27" spans="1:12" ht="20.45" customHeight="1" x14ac:dyDescent="0.25">
      <c r="A27" s="17" t="s">
        <v>10</v>
      </c>
      <c r="B27" s="18" t="s">
        <v>34</v>
      </c>
      <c r="C27" s="48">
        <v>10063744.5</v>
      </c>
      <c r="D27" s="49">
        <v>9188769.0999999996</v>
      </c>
      <c r="E27" s="21">
        <v>6866702.5</v>
      </c>
      <c r="F27" s="22">
        <f t="shared" si="1"/>
        <v>74.729296440804021</v>
      </c>
      <c r="G27" s="42">
        <f t="shared" si="3"/>
        <v>68.232082998530018</v>
      </c>
    </row>
    <row r="28" spans="1:12" s="34" customFormat="1" ht="36.75" customHeight="1" x14ac:dyDescent="0.25">
      <c r="A28" s="35" t="s">
        <v>11</v>
      </c>
      <c r="B28" s="36" t="s">
        <v>35</v>
      </c>
      <c r="C28" s="50">
        <f>SUM(C29:C32)</f>
        <v>10184745.300000001</v>
      </c>
      <c r="D28" s="51">
        <f t="shared" ref="D28:E28" si="8">SUM(D29:D32)</f>
        <v>9188769.0999999996</v>
      </c>
      <c r="E28" s="51">
        <f t="shared" si="8"/>
        <v>6681291.9000000004</v>
      </c>
      <c r="F28" s="38">
        <f>E28/D28*100</f>
        <v>72.711500607845295</v>
      </c>
      <c r="G28" s="10">
        <f t="shared" si="3"/>
        <v>65.600971877028684</v>
      </c>
    </row>
    <row r="29" spans="1:12" ht="18.75" customHeight="1" x14ac:dyDescent="0.25">
      <c r="A29" s="12" t="s">
        <v>36</v>
      </c>
      <c r="B29" s="13" t="s">
        <v>37</v>
      </c>
      <c r="C29" s="52">
        <v>1259884.2</v>
      </c>
      <c r="D29" s="53">
        <v>0</v>
      </c>
      <c r="E29" s="53">
        <v>0</v>
      </c>
      <c r="F29" s="66">
        <v>0</v>
      </c>
      <c r="G29" s="20">
        <f t="shared" si="3"/>
        <v>0</v>
      </c>
    </row>
    <row r="30" spans="1:12" ht="30" customHeight="1" x14ac:dyDescent="0.25">
      <c r="A30" s="12" t="s">
        <v>12</v>
      </c>
      <c r="B30" s="13" t="s">
        <v>38</v>
      </c>
      <c r="C30" s="52">
        <v>2239744.5</v>
      </c>
      <c r="D30" s="53">
        <v>4877088.0999999996</v>
      </c>
      <c r="E30" s="53">
        <v>2124270.7999999998</v>
      </c>
      <c r="F30" s="66">
        <f t="shared" si="1"/>
        <v>43.556129322330669</v>
      </c>
      <c r="G30" s="20">
        <f t="shared" si="3"/>
        <v>94.844336039222327</v>
      </c>
    </row>
    <row r="31" spans="1:12" ht="19.5" customHeight="1" x14ac:dyDescent="0.25">
      <c r="A31" s="12" t="s">
        <v>39</v>
      </c>
      <c r="B31" s="13" t="s">
        <v>40</v>
      </c>
      <c r="C31" s="52">
        <v>1797857.6</v>
      </c>
      <c r="D31" s="53">
        <v>2876947.7</v>
      </c>
      <c r="E31" s="53">
        <v>2013206.5</v>
      </c>
      <c r="F31" s="66">
        <f t="shared" si="1"/>
        <v>69.977167120556274</v>
      </c>
      <c r="G31" s="20">
        <f t="shared" si="3"/>
        <v>111.97808435996266</v>
      </c>
    </row>
    <row r="32" spans="1:12" ht="16.5" thickBot="1" x14ac:dyDescent="0.3">
      <c r="A32" s="39" t="s">
        <v>13</v>
      </c>
      <c r="B32" s="40" t="s">
        <v>41</v>
      </c>
      <c r="C32" s="54">
        <v>4887259</v>
      </c>
      <c r="D32" s="55">
        <v>1434733.3</v>
      </c>
      <c r="E32" s="55">
        <v>2543814.6</v>
      </c>
      <c r="F32" s="66">
        <f t="shared" si="1"/>
        <v>177.30226237865952</v>
      </c>
      <c r="G32" s="65">
        <f t="shared" si="3"/>
        <v>52.049924098559131</v>
      </c>
    </row>
    <row r="33" spans="5:7" x14ac:dyDescent="0.2">
      <c r="E33" s="7"/>
      <c r="F33" s="7"/>
      <c r="G33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2019-12-17T13:01:20Z</cp:lastPrinted>
  <dcterms:created xsi:type="dcterms:W3CDTF">2016-06-14T14:48:33Z</dcterms:created>
  <dcterms:modified xsi:type="dcterms:W3CDTF">2019-12-17T13:49:47Z</dcterms:modified>
</cp:coreProperties>
</file>