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1"/>
  </bookViews>
  <sheets>
    <sheet name="сравнительная" sheetId="1" r:id="rId1"/>
    <sheet name="сравнительная (2)" sheetId="2" r:id="rId2"/>
  </sheets>
  <definedNames>
    <definedName name="_xlnm.Print_Titles" localSheetId="0">'сравнительная'!$4:$6</definedName>
    <definedName name="_xlnm.Print_Titles" localSheetId="1">'сравнительная (2)'!$3:$5</definedName>
  </definedNames>
  <calcPr fullCalcOnLoad="1"/>
</workbook>
</file>

<file path=xl/sharedStrings.xml><?xml version="1.0" encoding="utf-8"?>
<sst xmlns="http://schemas.openxmlformats.org/spreadsheetml/2006/main" count="340" uniqueCount="170">
  <si>
    <t/>
  </si>
  <si>
    <t>(тыс. рублей)</t>
  </si>
  <si>
    <t>Наименование</t>
  </si>
  <si>
    <t>Раздел, подраздел</t>
  </si>
  <si>
    <t>2017 год</t>
  </si>
  <si>
    <t>2018 год</t>
  </si>
  <si>
    <t>2019 год</t>
  </si>
  <si>
    <t>Прогноз</t>
  </si>
  <si>
    <t>Темп роста к прогнозу 2018 года, %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</si>
  <si>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</si>
  <si>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</si>
  <si>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</si>
  <si>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</si>
  <si>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</si>
  <si>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</si>
  <si>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</si>
  <si>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</si>
  <si>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</si>
  <si>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</si>
  <si>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</si>
  <si>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</si>
  <si>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</si>
  <si>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</si>
  <si>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Фундаментальные исследования</t>
  </si>
  <si>
    <t>0110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</si>
  <si>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</si>
  <si>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</si>
  <si>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</si>
  <si>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</si>
  <si>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</si>
  <si>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</si>
  <si>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</si>
  <si>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</si>
  <si>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</si>
  <si>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</si>
  <si>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</si>
  <si>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</si>
  <si>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</si>
  <si>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</si>
  <si>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</si>
  <si>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</si>
  <si>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</si>
  <si>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</si>
  <si>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</si>
  <si>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</si>
  <si>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</si>
  <si>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</si>
  <si>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</si>
  <si>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</si>
  <si>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Воспроизводство минерально-сырьевой базы</t>
  </si>
  <si>
    <t>0404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</si>
  <si>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</si>
  <si>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</si>
  <si>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</si>
  <si>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</si>
  <si>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</si>
  <si>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</si>
  <si>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</si>
  <si>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</si>
  <si>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</si>
  <si>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</si>
  <si>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</si>
  <si>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</si>
  <si>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</si>
  <si>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</si>
  <si>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</si>
  <si>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</si>
  <si>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</si>
  <si>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</si>
  <si>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</si>
  <si>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</si>
  <si>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</si>
  <si>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</si>
  <si>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</si>
  <si>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</si>
  <si>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</si>
  <si>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</si>
  <si>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</si>
  <si>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</si>
  <si>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</si>
  <si>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</si>
  <si>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</si>
  <si>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</si>
  <si>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</si>
  <si>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</si>
  <si>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</si>
  <si>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</si>
  <si>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</si>
  <si>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</si>
  <si>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</si>
  <si>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</si>
  <si>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</si>
  <si>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</si>
  <si>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</si>
  <si>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</si>
  <si>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</si>
  <si>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</si>
  <si>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</si>
  <si>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</si>
  <si>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</si>
  <si>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</si>
  <si>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</si>
  <si>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</si>
  <si>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</si>
  <si>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</si>
  <si>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</si>
  <si>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</si>
  <si>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</si>
  <si>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</si>
  <si>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</si>
  <si>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</si>
  <si>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</si>
  <si>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</si>
  <si>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</si>
  <si>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</si>
  <si>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</si>
  <si>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</si>
  <si>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</si>
  <si>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</si>
  <si>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</si>
  <si>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</si>
  <si>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</si>
  <si>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</si>
  <si>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</si>
  <si>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</si>
  <si>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</si>
  <si>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</si>
  <si>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</si>
  <si>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</si>
  <si>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</si>
  <si>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</si>
  <si>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</si>
  <si>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</si>
  <si>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</si>
  <si>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</si>
  <si>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</si>
  <si>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</si>
  <si>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</si>
  <si>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</si>
  <si>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</si>
  <si>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</si>
  <si>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</si>
  <si>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</si>
  <si>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</si>
  <si>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</si>
  <si>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</si>
  <si>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</si>
  <si>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</si>
  <si>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</si>
  <si>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</si>
  <si>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</si>
  <si>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</si>
  <si>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</si>
  <si>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</si>
  <si>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</si>
  <si>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</si>
  <si>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</si>
  <si>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</si>
  <si>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</si>
  <si>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</t>
  </si>
  <si>
    <t>Сведения о расходах областного бюджета по разделам и подразделам классификации расходов на 2018 год и плановый период 2019 и 2020 годов в сравнении с ожидаемым исполнением за 2017 год и отчетом за 2016 год</t>
  </si>
  <si>
    <t>Исполненно за 2016 год</t>
  </si>
  <si>
    <t>Ожидаемое исполнение за 2017 год</t>
  </si>
  <si>
    <t>Темп роста к исполнению 2016 года, %</t>
  </si>
  <si>
    <t>Темп роста к ожидаемому исполнению 2017 года, %</t>
  </si>
  <si>
    <t>2020 год</t>
  </si>
  <si>
    <t>Темп роста к прогнозу 2019 года, %</t>
  </si>
  <si>
    <t>Дополнительное образование детей</t>
  </si>
  <si>
    <t>0703</t>
  </si>
  <si>
    <t>Молодежная политика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</si>
</sst>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7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32"/>
      <name val="Arial Cyr"/>
      <family val="2"/>
    </font>
    <font>
      <sz val="12"/>
      <color indexed="32"/>
      <name val="Arial Cyr"/>
      <family val="2"/>
    </font>
    <font>
      <i/>
      <sz val="11"/>
      <color indexed="32"/>
      <name val="Arial Cyr"/>
      <family val="2"/>
    </font>
    <font>
      <b/>
      <sz val="12"/>
      <color indexed="24"/>
      <name val="Times New Roman Cyr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medium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medium"/>
      <bottom style="thin">
        <color rgb="FF000000"/>
      </bottom>
    </border>
    <border>
      <left style="thin"/>
      <right style="medium"/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 style="thin"/>
      <right style="medium"/>
      <top style="thin">
        <color rgb="FF000000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 vertical="top"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65" fontId="6" fillId="0" borderId="6">
      <alignment wrapText="1"/>
      <protection/>
    </xf>
    <xf numFmtId="165" fontId="7" fillId="0" borderId="7" applyBorder="0">
      <alignment wrapText="1"/>
      <protection/>
    </xf>
    <xf numFmtId="165" fontId="8" fillId="0" borderId="7" applyBorder="0">
      <alignment wrapText="1"/>
      <protection/>
    </xf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top" wrapText="1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10" applyNumberFormat="0" applyFont="0" applyAlignment="0" applyProtection="0"/>
    <xf numFmtId="9" fontId="33" fillId="0" borderId="0" applyFont="0" applyFill="0" applyBorder="0" applyAlignment="0" applyProtection="0"/>
    <xf numFmtId="0" fontId="47" fillId="0" borderId="11" applyNumberFormat="0" applyFill="0" applyAlignment="0" applyProtection="0"/>
    <xf numFmtId="1" fontId="9" fillId="0" borderId="0">
      <alignment/>
      <protection/>
    </xf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0" fontId="2" fillId="33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right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vertical="top" wrapText="1"/>
    </xf>
    <xf numFmtId="0" fontId="51" fillId="0" borderId="16" xfId="0" applyFont="1" applyFill="1" applyBorder="1" applyAlignment="1">
      <alignment horizontal="center" vertical="top" wrapText="1"/>
    </xf>
    <xf numFmtId="0" fontId="52" fillId="33" borderId="17" xfId="0" applyFont="1" applyFill="1" applyBorder="1" applyAlignment="1">
      <alignment wrapText="1"/>
    </xf>
    <xf numFmtId="0" fontId="52" fillId="0" borderId="18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wrapText="1"/>
    </xf>
    <xf numFmtId="0" fontId="53" fillId="0" borderId="20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wrapText="1"/>
    </xf>
    <xf numFmtId="49" fontId="53" fillId="0" borderId="20" xfId="0" applyNumberFormat="1" applyFont="1" applyFill="1" applyBorder="1" applyAlignment="1">
      <alignment horizontal="center" wrapText="1"/>
    </xf>
    <xf numFmtId="0" fontId="52" fillId="33" borderId="19" xfId="0" applyFont="1" applyFill="1" applyBorder="1" applyAlignment="1">
      <alignment wrapText="1"/>
    </xf>
    <xf numFmtId="0" fontId="52" fillId="0" borderId="20" xfId="0" applyFont="1" applyFill="1" applyBorder="1" applyAlignment="1">
      <alignment horizontal="center" wrapText="1"/>
    </xf>
    <xf numFmtId="0" fontId="53" fillId="0" borderId="22" xfId="0" applyFont="1" applyFill="1" applyBorder="1" applyAlignment="1">
      <alignment wrapText="1"/>
    </xf>
    <xf numFmtId="0" fontId="53" fillId="0" borderId="23" xfId="0" applyFont="1" applyFill="1" applyBorder="1" applyAlignment="1">
      <alignment horizontal="center" wrapText="1"/>
    </xf>
    <xf numFmtId="0" fontId="54" fillId="0" borderId="14" xfId="0" applyFont="1" applyFill="1" applyBorder="1" applyAlignment="1">
      <alignment horizontal="right" wrapText="1"/>
    </xf>
    <xf numFmtId="0" fontId="55" fillId="0" borderId="15" xfId="0" applyFont="1" applyFill="1" applyBorder="1" applyAlignment="1">
      <alignment wrapText="1"/>
    </xf>
    <xf numFmtId="0" fontId="55" fillId="0" borderId="0" xfId="0" applyFont="1" applyFill="1" applyAlignment="1">
      <alignment vertical="top" wrapText="1"/>
    </xf>
    <xf numFmtId="0" fontId="50" fillId="0" borderId="13" xfId="0" applyFont="1" applyFill="1" applyBorder="1" applyAlignment="1">
      <alignment horizontal="center" vertical="center" wrapText="1"/>
    </xf>
    <xf numFmtId="164" fontId="52" fillId="35" borderId="24" xfId="0" applyNumberFormat="1" applyFont="1" applyFill="1" applyBorder="1" applyAlignment="1">
      <alignment wrapText="1"/>
    </xf>
    <xf numFmtId="164" fontId="52" fillId="35" borderId="24" xfId="0" applyNumberFormat="1" applyFont="1" applyFill="1" applyBorder="1" applyAlignment="1">
      <alignment horizontal="right" wrapText="1"/>
    </xf>
    <xf numFmtId="164" fontId="52" fillId="35" borderId="25" xfId="0" applyNumberFormat="1" applyFont="1" applyFill="1" applyBorder="1" applyAlignment="1">
      <alignment horizontal="right" wrapText="1"/>
    </xf>
    <xf numFmtId="164" fontId="53" fillId="35" borderId="26" xfId="0" applyNumberFormat="1" applyFont="1" applyFill="1" applyBorder="1" applyAlignment="1">
      <alignment wrapText="1"/>
    </xf>
    <xf numFmtId="164" fontId="53" fillId="35" borderId="27" xfId="0" applyNumberFormat="1" applyFont="1" applyFill="1" applyBorder="1" applyAlignment="1">
      <alignment horizontal="right" wrapText="1"/>
    </xf>
    <xf numFmtId="164" fontId="53" fillId="35" borderId="28" xfId="0" applyNumberFormat="1" applyFont="1" applyFill="1" applyBorder="1" applyAlignment="1">
      <alignment horizontal="right" wrapText="1"/>
    </xf>
    <xf numFmtId="164" fontId="53" fillId="35" borderId="29" xfId="0" applyNumberFormat="1" applyFont="1" applyFill="1" applyBorder="1" applyAlignment="1">
      <alignment horizontal="right" wrapText="1"/>
    </xf>
    <xf numFmtId="164" fontId="52" fillId="35" borderId="27" xfId="0" applyNumberFormat="1" applyFont="1" applyFill="1" applyBorder="1" applyAlignment="1">
      <alignment wrapText="1"/>
    </xf>
    <xf numFmtId="164" fontId="52" fillId="35" borderId="26" xfId="0" applyNumberFormat="1" applyFont="1" applyFill="1" applyBorder="1" applyAlignment="1">
      <alignment wrapText="1"/>
    </xf>
    <xf numFmtId="164" fontId="52" fillId="35" borderId="27" xfId="0" applyNumberFormat="1" applyFont="1" applyFill="1" applyBorder="1" applyAlignment="1">
      <alignment horizontal="right" wrapText="1"/>
    </xf>
    <xf numFmtId="164" fontId="52" fillId="35" borderId="28" xfId="0" applyNumberFormat="1" applyFont="1" applyFill="1" applyBorder="1" applyAlignment="1">
      <alignment horizontal="right" wrapText="1"/>
    </xf>
    <xf numFmtId="164" fontId="52" fillId="35" borderId="29" xfId="0" applyNumberFormat="1" applyFont="1" applyFill="1" applyBorder="1" applyAlignment="1">
      <alignment horizontal="right" wrapText="1"/>
    </xf>
    <xf numFmtId="164" fontId="53" fillId="35" borderId="30" xfId="0" applyNumberFormat="1" applyFont="1" applyFill="1" applyBorder="1" applyAlignment="1">
      <alignment wrapText="1"/>
    </xf>
    <xf numFmtId="164" fontId="53" fillId="35" borderId="31" xfId="0" applyNumberFormat="1" applyFont="1" applyFill="1" applyBorder="1" applyAlignment="1">
      <alignment horizontal="right" wrapText="1"/>
    </xf>
    <xf numFmtId="164" fontId="53" fillId="35" borderId="32" xfId="0" applyNumberFormat="1" applyFont="1" applyFill="1" applyBorder="1" applyAlignment="1">
      <alignment horizontal="right" wrapText="1"/>
    </xf>
    <xf numFmtId="164" fontId="53" fillId="35" borderId="33" xfId="0" applyNumberFormat="1" applyFont="1" applyFill="1" applyBorder="1" applyAlignment="1">
      <alignment horizontal="right" wrapText="1"/>
    </xf>
    <xf numFmtId="164" fontId="54" fillId="35" borderId="15" xfId="0" applyNumberFormat="1" applyFont="1" applyFill="1" applyBorder="1" applyAlignment="1">
      <alignment wrapText="1"/>
    </xf>
    <xf numFmtId="164" fontId="54" fillId="35" borderId="15" xfId="0" applyNumberFormat="1" applyFont="1" applyFill="1" applyBorder="1" applyAlignment="1">
      <alignment horizontal="right" wrapText="1"/>
    </xf>
    <xf numFmtId="164" fontId="52" fillId="0" borderId="24" xfId="0" applyNumberFormat="1" applyFont="1" applyFill="1" applyBorder="1" applyAlignment="1">
      <alignment wrapText="1"/>
    </xf>
    <xf numFmtId="164" fontId="52" fillId="0" borderId="24" xfId="0" applyNumberFormat="1" applyFont="1" applyFill="1" applyBorder="1" applyAlignment="1">
      <alignment horizontal="right" wrapText="1"/>
    </xf>
    <xf numFmtId="164" fontId="52" fillId="0" borderId="25" xfId="0" applyNumberFormat="1" applyFont="1" applyFill="1" applyBorder="1" applyAlignment="1">
      <alignment horizontal="right" wrapText="1"/>
    </xf>
    <xf numFmtId="164" fontId="53" fillId="0" borderId="26" xfId="0" applyNumberFormat="1" applyFont="1" applyFill="1" applyBorder="1" applyAlignment="1">
      <alignment wrapText="1"/>
    </xf>
    <xf numFmtId="164" fontId="53" fillId="0" borderId="27" xfId="0" applyNumberFormat="1" applyFont="1" applyFill="1" applyBorder="1" applyAlignment="1">
      <alignment horizontal="right" wrapText="1"/>
    </xf>
    <xf numFmtId="164" fontId="53" fillId="0" borderId="28" xfId="0" applyNumberFormat="1" applyFont="1" applyFill="1" applyBorder="1" applyAlignment="1">
      <alignment horizontal="right" wrapText="1"/>
    </xf>
    <xf numFmtId="164" fontId="53" fillId="0" borderId="29" xfId="0" applyNumberFormat="1" applyFont="1" applyFill="1" applyBorder="1" applyAlignment="1">
      <alignment horizontal="right" wrapText="1"/>
    </xf>
    <xf numFmtId="164" fontId="52" fillId="0" borderId="27" xfId="0" applyNumberFormat="1" applyFont="1" applyFill="1" applyBorder="1" applyAlignment="1">
      <alignment wrapText="1"/>
    </xf>
    <xf numFmtId="164" fontId="52" fillId="0" borderId="26" xfId="0" applyNumberFormat="1" applyFont="1" applyFill="1" applyBorder="1" applyAlignment="1">
      <alignment wrapText="1"/>
    </xf>
    <xf numFmtId="164" fontId="52" fillId="0" borderId="27" xfId="0" applyNumberFormat="1" applyFont="1" applyFill="1" applyBorder="1" applyAlignment="1">
      <alignment horizontal="right" wrapText="1"/>
    </xf>
    <xf numFmtId="164" fontId="52" fillId="0" borderId="28" xfId="0" applyNumberFormat="1" applyFont="1" applyFill="1" applyBorder="1" applyAlignment="1">
      <alignment horizontal="right" wrapText="1"/>
    </xf>
    <xf numFmtId="164" fontId="52" fillId="0" borderId="29" xfId="0" applyNumberFormat="1" applyFont="1" applyFill="1" applyBorder="1" applyAlignment="1">
      <alignment horizontal="right" wrapText="1"/>
    </xf>
    <xf numFmtId="164" fontId="53" fillId="0" borderId="30" xfId="0" applyNumberFormat="1" applyFont="1" applyFill="1" applyBorder="1" applyAlignment="1">
      <alignment wrapText="1"/>
    </xf>
    <xf numFmtId="164" fontId="53" fillId="0" borderId="31" xfId="0" applyNumberFormat="1" applyFont="1" applyFill="1" applyBorder="1" applyAlignment="1">
      <alignment horizontal="right" wrapText="1"/>
    </xf>
    <xf numFmtId="164" fontId="53" fillId="0" borderId="32" xfId="0" applyNumberFormat="1" applyFont="1" applyFill="1" applyBorder="1" applyAlignment="1">
      <alignment horizontal="right" wrapText="1"/>
    </xf>
    <xf numFmtId="164" fontId="53" fillId="0" borderId="33" xfId="0" applyNumberFormat="1" applyFont="1" applyFill="1" applyBorder="1" applyAlignment="1">
      <alignment horizontal="right" wrapText="1"/>
    </xf>
    <xf numFmtId="0" fontId="52" fillId="0" borderId="14" xfId="0" applyFont="1" applyFill="1" applyBorder="1" applyAlignment="1">
      <alignment horizontal="right" wrapText="1"/>
    </xf>
    <xf numFmtId="0" fontId="53" fillId="0" borderId="15" xfId="0" applyFont="1" applyFill="1" applyBorder="1" applyAlignment="1">
      <alignment wrapText="1"/>
    </xf>
    <xf numFmtId="164" fontId="52" fillId="0" borderId="15" xfId="0" applyNumberFormat="1" applyFont="1" applyFill="1" applyBorder="1" applyAlignment="1">
      <alignment wrapText="1"/>
    </xf>
    <xf numFmtId="164" fontId="52" fillId="0" borderId="15" xfId="0" applyNumberFormat="1" applyFont="1" applyFill="1" applyBorder="1" applyAlignment="1">
      <alignment horizontal="right" wrapText="1"/>
    </xf>
    <xf numFmtId="0" fontId="53" fillId="0" borderId="0" xfId="0" applyFont="1" applyFill="1" applyAlignment="1">
      <alignment vertical="top" wrapText="1"/>
    </xf>
    <xf numFmtId="0" fontId="56" fillId="33" borderId="0" xfId="0" applyFont="1" applyFill="1" applyAlignment="1">
      <alignment horizontal="center" vertical="top" wrapText="1"/>
    </xf>
    <xf numFmtId="0" fontId="50" fillId="0" borderId="34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4" fillId="0" borderId="14" xfId="55" applyFont="1" applyFill="1" applyBorder="1" applyAlignment="1">
      <alignment horizontal="center" vertical="center" wrapText="1"/>
      <protection/>
    </xf>
    <xf numFmtId="0" fontId="4" fillId="0" borderId="16" xfId="55" applyFont="1" applyFill="1" applyBorder="1" applyAlignment="1">
      <alignment horizontal="center" vertical="center" wrapText="1"/>
      <protection/>
    </xf>
    <xf numFmtId="0" fontId="0" fillId="0" borderId="35" xfId="0" applyFont="1" applyFill="1" applyBorder="1" applyAlignment="1">
      <alignment horizontal="righ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Г1" xfId="48"/>
    <cellStyle name="ЗГ2" xfId="49"/>
    <cellStyle name="ЗГ3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selection activeCell="E10" sqref="E10"/>
    </sheetView>
  </sheetViews>
  <sheetFormatPr defaultColWidth="9.33203125" defaultRowHeight="12.75"/>
  <cols>
    <col min="1" max="1" width="71.33203125" style="1" customWidth="1"/>
    <col min="2" max="2" width="12.33203125" style="1" customWidth="1"/>
    <col min="3" max="3" width="19" style="1" customWidth="1"/>
    <col min="4" max="4" width="17.66015625" style="1" customWidth="1"/>
    <col min="5" max="5" width="12.33203125" style="1" customWidth="1"/>
    <col min="6" max="6" width="17.66015625" style="1" customWidth="1"/>
    <col min="7" max="7" width="14.33203125" style="1" customWidth="1"/>
    <col min="8" max="8" width="18.66015625" style="1" customWidth="1"/>
    <col min="9" max="9" width="11.83203125" style="1" customWidth="1"/>
    <col min="10" max="10" width="17.66015625" style="1" customWidth="1"/>
    <col min="11" max="11" width="13.33203125" style="1" customWidth="1"/>
    <col min="12" max="16384" width="9.33203125" style="1" customWidth="1"/>
  </cols>
  <sheetData>
    <row r="1" spans="6:10" ht="16.5" customHeight="1">
      <c r="F1" s="2"/>
      <c r="G1" s="2"/>
      <c r="H1" s="2"/>
      <c r="I1" s="2"/>
      <c r="J1" s="2"/>
    </row>
    <row r="2" spans="1:11" ht="42" customHeight="1">
      <c r="A2" s="62" t="s">
        <v>160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24" customHeight="1" thickBot="1">
      <c r="A3" s="1" t="s">
        <v>0</v>
      </c>
      <c r="F3" s="3"/>
      <c r="G3" s="3"/>
      <c r="H3" s="3"/>
      <c r="I3" s="3"/>
      <c r="J3" s="3"/>
      <c r="K3" s="3" t="s">
        <v>1</v>
      </c>
    </row>
    <row r="4" spans="1:11" ht="36.75" customHeight="1" thickBot="1">
      <c r="A4" s="63" t="s">
        <v>2</v>
      </c>
      <c r="B4" s="63" t="s">
        <v>3</v>
      </c>
      <c r="C4" s="63" t="s">
        <v>161</v>
      </c>
      <c r="D4" s="65" t="s">
        <v>4</v>
      </c>
      <c r="E4" s="66"/>
      <c r="F4" s="65" t="s">
        <v>5</v>
      </c>
      <c r="G4" s="66"/>
      <c r="H4" s="67" t="s">
        <v>6</v>
      </c>
      <c r="I4" s="68"/>
      <c r="J4" s="65" t="s">
        <v>165</v>
      </c>
      <c r="K4" s="66"/>
    </row>
    <row r="5" spans="1:11" ht="73.5" customHeight="1" thickBot="1">
      <c r="A5" s="64"/>
      <c r="B5" s="64"/>
      <c r="C5" s="64"/>
      <c r="D5" s="4" t="s">
        <v>162</v>
      </c>
      <c r="E5" s="5" t="s">
        <v>163</v>
      </c>
      <c r="F5" s="5" t="s">
        <v>7</v>
      </c>
      <c r="G5" s="5" t="s">
        <v>164</v>
      </c>
      <c r="H5" s="5" t="s">
        <v>7</v>
      </c>
      <c r="I5" s="5" t="s">
        <v>8</v>
      </c>
      <c r="J5" s="5" t="s">
        <v>7</v>
      </c>
      <c r="K5" s="5" t="s">
        <v>166</v>
      </c>
    </row>
    <row r="6" spans="1:11" ht="14.25" customHeight="1" thickBot="1">
      <c r="A6" s="6">
        <v>1</v>
      </c>
      <c r="B6" s="7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18.75" customHeight="1">
      <c r="A7" s="9" t="s">
        <v>9</v>
      </c>
      <c r="B7" s="10" t="s">
        <v>10</v>
      </c>
      <c r="C7" s="23">
        <f aca="true" t="shared" si="0" ref="C7:J7">SUM(C8:C17)</f>
        <v>1199946.2</v>
      </c>
      <c r="D7" s="23">
        <f t="shared" si="0"/>
        <v>1162358.5</v>
      </c>
      <c r="E7" s="23">
        <f>D7/C7*100</f>
        <v>96.86755122854676</v>
      </c>
      <c r="F7" s="24">
        <f t="shared" si="0"/>
        <v>2624380.5</v>
      </c>
      <c r="G7" s="24">
        <f>F7/D7*100</f>
        <v>225.78064340734807</v>
      </c>
      <c r="H7" s="24">
        <f t="shared" si="0"/>
        <v>2816630.8000000003</v>
      </c>
      <c r="I7" s="24">
        <f>H7/F7*100</f>
        <v>107.32554978212954</v>
      </c>
      <c r="J7" s="24">
        <f t="shared" si="0"/>
        <v>4063124</v>
      </c>
      <c r="K7" s="25">
        <f>J7/H7*100</f>
        <v>144.254759977772</v>
      </c>
    </row>
    <row r="8" spans="1:11" ht="36.75" customHeight="1">
      <c r="A8" s="11" t="s">
        <v>11</v>
      </c>
      <c r="B8" s="12" t="s">
        <v>12</v>
      </c>
      <c r="C8" s="26">
        <v>4893.9</v>
      </c>
      <c r="D8" s="26">
        <v>5007.3</v>
      </c>
      <c r="E8" s="26">
        <f>D8/C8*100</f>
        <v>102.31717035493166</v>
      </c>
      <c r="F8" s="27">
        <v>3500</v>
      </c>
      <c r="G8" s="28">
        <f>F8/D8*100</f>
        <v>69.89794899446807</v>
      </c>
      <c r="H8" s="28">
        <v>3500</v>
      </c>
      <c r="I8" s="28">
        <f>H8/F8*100</f>
        <v>100</v>
      </c>
      <c r="J8" s="28">
        <v>3500</v>
      </c>
      <c r="K8" s="29">
        <f>J8/H8*100</f>
        <v>100</v>
      </c>
    </row>
    <row r="9" spans="1:11" ht="51.75" customHeight="1">
      <c r="A9" s="11" t="s">
        <v>13</v>
      </c>
      <c r="B9" s="12" t="s">
        <v>14</v>
      </c>
      <c r="C9" s="26">
        <v>98678.8</v>
      </c>
      <c r="D9" s="26">
        <v>117203.8</v>
      </c>
      <c r="E9" s="26">
        <f>D9/C9*100</f>
        <v>118.7730292626177</v>
      </c>
      <c r="F9" s="27">
        <v>103120.5</v>
      </c>
      <c r="G9" s="28">
        <f aca="true" t="shared" si="1" ref="G9:G72">F9/D9*100</f>
        <v>87.98392202300607</v>
      </c>
      <c r="H9" s="28">
        <v>103120.5</v>
      </c>
      <c r="I9" s="28">
        <f aca="true" t="shared" si="2" ref="I9:I72">H9/F9*100</f>
        <v>100</v>
      </c>
      <c r="J9" s="28">
        <v>103120.5</v>
      </c>
      <c r="K9" s="29">
        <f aca="true" t="shared" si="3" ref="K9:K72">J9/H9*100</f>
        <v>100</v>
      </c>
    </row>
    <row r="10" spans="1:11" ht="69.75" customHeight="1">
      <c r="A10" s="11" t="s">
        <v>15</v>
      </c>
      <c r="B10" s="12" t="s">
        <v>16</v>
      </c>
      <c r="C10" s="26">
        <v>139683.4</v>
      </c>
      <c r="D10" s="26">
        <v>126410.3</v>
      </c>
      <c r="E10" s="26">
        <f aca="true" t="shared" si="4" ref="E10:E73">D10/C10*100</f>
        <v>90.4977255708266</v>
      </c>
      <c r="F10" s="27">
        <v>121074.5</v>
      </c>
      <c r="G10" s="28">
        <f t="shared" si="1"/>
        <v>95.77898319994493</v>
      </c>
      <c r="H10" s="28">
        <v>121074.5</v>
      </c>
      <c r="I10" s="28">
        <f t="shared" si="2"/>
        <v>100</v>
      </c>
      <c r="J10" s="28">
        <v>121074.5</v>
      </c>
      <c r="K10" s="29">
        <f t="shared" si="3"/>
        <v>100</v>
      </c>
    </row>
    <row r="11" spans="1:11" ht="18" customHeight="1">
      <c r="A11" s="11" t="s">
        <v>17</v>
      </c>
      <c r="B11" s="12" t="s">
        <v>18</v>
      </c>
      <c r="C11" s="26">
        <v>134103.1</v>
      </c>
      <c r="D11" s="26">
        <v>147908.1</v>
      </c>
      <c r="E11" s="26">
        <f t="shared" si="4"/>
        <v>110.29431832672026</v>
      </c>
      <c r="F11" s="27">
        <v>143114.3</v>
      </c>
      <c r="G11" s="28">
        <f t="shared" si="1"/>
        <v>96.7589334187918</v>
      </c>
      <c r="H11" s="28">
        <v>143114.3</v>
      </c>
      <c r="I11" s="28">
        <f t="shared" si="2"/>
        <v>100</v>
      </c>
      <c r="J11" s="28">
        <v>143114.3</v>
      </c>
      <c r="K11" s="29">
        <f t="shared" si="3"/>
        <v>100</v>
      </c>
    </row>
    <row r="12" spans="1:11" ht="50.25" customHeight="1">
      <c r="A12" s="11" t="s">
        <v>19</v>
      </c>
      <c r="B12" s="12" t="s">
        <v>20</v>
      </c>
      <c r="C12" s="26">
        <v>163405.6</v>
      </c>
      <c r="D12" s="26">
        <v>178339.8</v>
      </c>
      <c r="E12" s="26">
        <f t="shared" si="4"/>
        <v>109.13934406164782</v>
      </c>
      <c r="F12" s="27">
        <v>175237.9</v>
      </c>
      <c r="G12" s="28">
        <f t="shared" si="1"/>
        <v>98.26067989310295</v>
      </c>
      <c r="H12" s="28">
        <v>174487.9</v>
      </c>
      <c r="I12" s="28">
        <f t="shared" si="2"/>
        <v>99.57201039272897</v>
      </c>
      <c r="J12" s="28">
        <v>173552.4</v>
      </c>
      <c r="K12" s="29">
        <f t="shared" si="3"/>
        <v>99.46385967164485</v>
      </c>
    </row>
    <row r="13" spans="1:11" ht="18" customHeight="1">
      <c r="A13" s="11" t="s">
        <v>21</v>
      </c>
      <c r="B13" s="12" t="s">
        <v>22</v>
      </c>
      <c r="C13" s="26">
        <v>124800.2</v>
      </c>
      <c r="D13" s="26">
        <v>53783.5</v>
      </c>
      <c r="E13" s="26">
        <f t="shared" si="4"/>
        <v>43.09568414153183</v>
      </c>
      <c r="F13" s="27">
        <v>54819.9</v>
      </c>
      <c r="G13" s="28">
        <f t="shared" si="1"/>
        <v>101.92698504188087</v>
      </c>
      <c r="H13" s="28">
        <v>54819.9</v>
      </c>
      <c r="I13" s="28">
        <f t="shared" si="2"/>
        <v>100</v>
      </c>
      <c r="J13" s="28">
        <v>54819.9</v>
      </c>
      <c r="K13" s="29">
        <f t="shared" si="3"/>
        <v>100</v>
      </c>
    </row>
    <row r="14" spans="1:11" ht="18.75" customHeight="1">
      <c r="A14" s="11" t="s">
        <v>23</v>
      </c>
      <c r="B14" s="12" t="s">
        <v>24</v>
      </c>
      <c r="C14" s="26">
        <v>12500</v>
      </c>
      <c r="D14" s="26">
        <v>12797.7</v>
      </c>
      <c r="E14" s="26">
        <f t="shared" si="4"/>
        <v>102.3816</v>
      </c>
      <c r="F14" s="27">
        <v>6105</v>
      </c>
      <c r="G14" s="28">
        <f t="shared" si="1"/>
        <v>47.70388429170866</v>
      </c>
      <c r="H14" s="28">
        <v>6105</v>
      </c>
      <c r="I14" s="28">
        <f t="shared" si="2"/>
        <v>100</v>
      </c>
      <c r="J14" s="28">
        <v>6105</v>
      </c>
      <c r="K14" s="29">
        <f t="shared" si="3"/>
        <v>100</v>
      </c>
    </row>
    <row r="15" spans="1:11" ht="18" customHeight="1">
      <c r="A15" s="11" t="s">
        <v>25</v>
      </c>
      <c r="B15" s="12" t="s">
        <v>26</v>
      </c>
      <c r="C15" s="26">
        <v>0</v>
      </c>
      <c r="D15" s="26">
        <v>22381.1</v>
      </c>
      <c r="E15" s="26"/>
      <c r="F15" s="27">
        <v>40000</v>
      </c>
      <c r="G15" s="28">
        <f t="shared" si="1"/>
        <v>178.7222254491513</v>
      </c>
      <c r="H15" s="28">
        <v>40000</v>
      </c>
      <c r="I15" s="28">
        <f t="shared" si="2"/>
        <v>100</v>
      </c>
      <c r="J15" s="28">
        <v>40000</v>
      </c>
      <c r="K15" s="29">
        <f t="shared" si="3"/>
        <v>100</v>
      </c>
    </row>
    <row r="16" spans="1:11" ht="35.25" customHeight="1">
      <c r="A16" s="13" t="s">
        <v>27</v>
      </c>
      <c r="B16" s="14" t="s">
        <v>28</v>
      </c>
      <c r="C16" s="26">
        <v>360</v>
      </c>
      <c r="D16" s="26">
        <v>0</v>
      </c>
      <c r="E16" s="26">
        <f t="shared" si="4"/>
        <v>0</v>
      </c>
      <c r="F16" s="27">
        <v>0</v>
      </c>
      <c r="G16" s="28"/>
      <c r="H16" s="28">
        <v>0</v>
      </c>
      <c r="I16" s="28"/>
      <c r="J16" s="28">
        <v>0</v>
      </c>
      <c r="K16" s="29"/>
    </row>
    <row r="17" spans="1:11" ht="18.75" customHeight="1">
      <c r="A17" s="11" t="s">
        <v>29</v>
      </c>
      <c r="B17" s="12" t="s">
        <v>30</v>
      </c>
      <c r="C17" s="26">
        <v>521521.2</v>
      </c>
      <c r="D17" s="26">
        <v>498526.9</v>
      </c>
      <c r="E17" s="26">
        <f t="shared" si="4"/>
        <v>95.59091749290346</v>
      </c>
      <c r="F17" s="27">
        <v>1977408.4</v>
      </c>
      <c r="G17" s="28">
        <f t="shared" si="1"/>
        <v>396.6502910876022</v>
      </c>
      <c r="H17" s="28">
        <v>2170408.7</v>
      </c>
      <c r="I17" s="28">
        <f t="shared" si="2"/>
        <v>109.76026500140286</v>
      </c>
      <c r="J17" s="28">
        <v>3417837.4</v>
      </c>
      <c r="K17" s="29">
        <f t="shared" si="3"/>
        <v>157.47436876750447</v>
      </c>
    </row>
    <row r="18" spans="1:11" ht="19.5" customHeight="1">
      <c r="A18" s="15" t="s">
        <v>31</v>
      </c>
      <c r="B18" s="16" t="s">
        <v>32</v>
      </c>
      <c r="C18" s="30">
        <f aca="true" t="shared" si="5" ref="C18:J18">SUM(C19)</f>
        <v>21310.8</v>
      </c>
      <c r="D18" s="30">
        <f t="shared" si="5"/>
        <v>28372.4</v>
      </c>
      <c r="E18" s="31">
        <f t="shared" si="4"/>
        <v>133.13625016423597</v>
      </c>
      <c r="F18" s="32">
        <f t="shared" si="5"/>
        <v>27890.7</v>
      </c>
      <c r="G18" s="33">
        <f t="shared" si="1"/>
        <v>98.30222328742016</v>
      </c>
      <c r="H18" s="32">
        <f t="shared" si="5"/>
        <v>27890.7</v>
      </c>
      <c r="I18" s="33">
        <f t="shared" si="2"/>
        <v>100</v>
      </c>
      <c r="J18" s="32">
        <f t="shared" si="5"/>
        <v>27890.7</v>
      </c>
      <c r="K18" s="34">
        <f t="shared" si="3"/>
        <v>100</v>
      </c>
    </row>
    <row r="19" spans="1:11" ht="18.75" customHeight="1">
      <c r="A19" s="11" t="s">
        <v>33</v>
      </c>
      <c r="B19" s="12" t="s">
        <v>34</v>
      </c>
      <c r="C19" s="26">
        <v>21310.8</v>
      </c>
      <c r="D19" s="26">
        <v>28372.4</v>
      </c>
      <c r="E19" s="26">
        <f t="shared" si="4"/>
        <v>133.13625016423597</v>
      </c>
      <c r="F19" s="27">
        <v>27890.7</v>
      </c>
      <c r="G19" s="28">
        <f t="shared" si="1"/>
        <v>98.30222328742016</v>
      </c>
      <c r="H19" s="28">
        <v>27890.7</v>
      </c>
      <c r="I19" s="28">
        <f t="shared" si="2"/>
        <v>100</v>
      </c>
      <c r="J19" s="28">
        <v>27890.7</v>
      </c>
      <c r="K19" s="29">
        <f t="shared" si="3"/>
        <v>100</v>
      </c>
    </row>
    <row r="20" spans="1:11" ht="36.75" customHeight="1">
      <c r="A20" s="15" t="s">
        <v>35</v>
      </c>
      <c r="B20" s="16" t="s">
        <v>36</v>
      </c>
      <c r="C20" s="30">
        <f aca="true" t="shared" si="6" ref="C20:J20">SUM(C21:C24)</f>
        <v>346872.89999999997</v>
      </c>
      <c r="D20" s="30">
        <f t="shared" si="6"/>
        <v>314043.5</v>
      </c>
      <c r="E20" s="31">
        <f t="shared" si="4"/>
        <v>90.53561117054691</v>
      </c>
      <c r="F20" s="32">
        <f t="shared" si="6"/>
        <v>310643.5</v>
      </c>
      <c r="G20" s="33">
        <f t="shared" si="1"/>
        <v>98.91734743753652</v>
      </c>
      <c r="H20" s="32">
        <f t="shared" si="6"/>
        <v>305438.7</v>
      </c>
      <c r="I20" s="33">
        <f t="shared" si="2"/>
        <v>98.32451025049616</v>
      </c>
      <c r="J20" s="32">
        <f t="shared" si="6"/>
        <v>305428.4</v>
      </c>
      <c r="K20" s="34">
        <f t="shared" si="3"/>
        <v>99.99662780125766</v>
      </c>
    </row>
    <row r="21" spans="1:11" ht="17.25" customHeight="1">
      <c r="A21" s="11" t="s">
        <v>37</v>
      </c>
      <c r="B21" s="12" t="s">
        <v>38</v>
      </c>
      <c r="C21" s="26">
        <v>55728.8</v>
      </c>
      <c r="D21" s="26">
        <v>49328.1</v>
      </c>
      <c r="E21" s="26">
        <f t="shared" si="4"/>
        <v>88.51455620792122</v>
      </c>
      <c r="F21" s="27">
        <v>72481.7</v>
      </c>
      <c r="G21" s="28">
        <f t="shared" si="1"/>
        <v>146.93795220168627</v>
      </c>
      <c r="H21" s="28">
        <v>67286.9</v>
      </c>
      <c r="I21" s="28">
        <f t="shared" si="2"/>
        <v>92.8329495583023</v>
      </c>
      <c r="J21" s="28">
        <v>67276.6</v>
      </c>
      <c r="K21" s="29">
        <f t="shared" si="3"/>
        <v>99.9846924141252</v>
      </c>
    </row>
    <row r="22" spans="1:11" ht="46.5" customHeight="1">
      <c r="A22" s="11" t="s">
        <v>39</v>
      </c>
      <c r="B22" s="12" t="s">
        <v>40</v>
      </c>
      <c r="C22" s="26">
        <v>43283.1</v>
      </c>
      <c r="D22" s="26">
        <v>16123</v>
      </c>
      <c r="E22" s="26">
        <f t="shared" si="4"/>
        <v>37.250104544267856</v>
      </c>
      <c r="F22" s="27">
        <v>8904.5</v>
      </c>
      <c r="G22" s="28">
        <f t="shared" si="1"/>
        <v>55.22855547974943</v>
      </c>
      <c r="H22" s="28">
        <v>8904.5</v>
      </c>
      <c r="I22" s="28">
        <f t="shared" si="2"/>
        <v>100</v>
      </c>
      <c r="J22" s="28">
        <v>8904.5</v>
      </c>
      <c r="K22" s="29">
        <f t="shared" si="3"/>
        <v>100</v>
      </c>
    </row>
    <row r="23" spans="1:11" ht="19.5" customHeight="1">
      <c r="A23" s="11" t="s">
        <v>41</v>
      </c>
      <c r="B23" s="12" t="s">
        <v>42</v>
      </c>
      <c r="C23" s="26">
        <v>190223.9</v>
      </c>
      <c r="D23" s="26">
        <v>188604.1</v>
      </c>
      <c r="E23" s="26">
        <f t="shared" si="4"/>
        <v>99.14847713667947</v>
      </c>
      <c r="F23" s="27">
        <v>170954.1</v>
      </c>
      <c r="G23" s="28">
        <f t="shared" si="1"/>
        <v>90.64177289889244</v>
      </c>
      <c r="H23" s="28">
        <v>170954.1</v>
      </c>
      <c r="I23" s="28">
        <f t="shared" si="2"/>
        <v>100</v>
      </c>
      <c r="J23" s="28">
        <v>170954.1</v>
      </c>
      <c r="K23" s="29">
        <f t="shared" si="3"/>
        <v>100</v>
      </c>
    </row>
    <row r="24" spans="1:11" ht="33.75" customHeight="1">
      <c r="A24" s="11" t="s">
        <v>43</v>
      </c>
      <c r="B24" s="12" t="s">
        <v>44</v>
      </c>
      <c r="C24" s="26">
        <v>57637.1</v>
      </c>
      <c r="D24" s="26">
        <v>59988.3</v>
      </c>
      <c r="E24" s="26">
        <f t="shared" si="4"/>
        <v>104.07931696771698</v>
      </c>
      <c r="F24" s="27">
        <v>58303.2</v>
      </c>
      <c r="G24" s="28">
        <f t="shared" si="1"/>
        <v>97.19095223568594</v>
      </c>
      <c r="H24" s="28">
        <v>58293.2</v>
      </c>
      <c r="I24" s="28">
        <f t="shared" si="2"/>
        <v>99.98284828277008</v>
      </c>
      <c r="J24" s="28">
        <v>58293.2</v>
      </c>
      <c r="K24" s="29">
        <f t="shared" si="3"/>
        <v>100</v>
      </c>
    </row>
    <row r="25" spans="1:11" ht="18" customHeight="1">
      <c r="A25" s="15" t="s">
        <v>45</v>
      </c>
      <c r="B25" s="16" t="s">
        <v>46</v>
      </c>
      <c r="C25" s="30">
        <f aca="true" t="shared" si="7" ref="C25:J25">SUM(C26:C34)</f>
        <v>11653674.4</v>
      </c>
      <c r="D25" s="30">
        <f t="shared" si="7"/>
        <v>14869904.600000001</v>
      </c>
      <c r="E25" s="31">
        <f t="shared" si="4"/>
        <v>127.59842166175504</v>
      </c>
      <c r="F25" s="32">
        <f t="shared" si="7"/>
        <v>7948533.4</v>
      </c>
      <c r="G25" s="33">
        <f t="shared" si="1"/>
        <v>53.45382915234036</v>
      </c>
      <c r="H25" s="32">
        <f t="shared" si="7"/>
        <v>6994669.699999999</v>
      </c>
      <c r="I25" s="33">
        <f t="shared" si="2"/>
        <v>87.99950063743833</v>
      </c>
      <c r="J25" s="32">
        <f t="shared" si="7"/>
        <v>7184028.1</v>
      </c>
      <c r="K25" s="34">
        <f t="shared" si="3"/>
        <v>102.70718144131953</v>
      </c>
    </row>
    <row r="26" spans="1:11" ht="18" customHeight="1">
      <c r="A26" s="11" t="s">
        <v>47</v>
      </c>
      <c r="B26" s="12" t="s">
        <v>48</v>
      </c>
      <c r="C26" s="26">
        <v>254709.6</v>
      </c>
      <c r="D26" s="26">
        <v>326599.9</v>
      </c>
      <c r="E26" s="26">
        <f t="shared" si="4"/>
        <v>128.22441714014704</v>
      </c>
      <c r="F26" s="27">
        <v>234889.2</v>
      </c>
      <c r="G26" s="28">
        <f t="shared" si="1"/>
        <v>71.91955661958255</v>
      </c>
      <c r="H26" s="28">
        <v>234889.2</v>
      </c>
      <c r="I26" s="28">
        <f t="shared" si="2"/>
        <v>100</v>
      </c>
      <c r="J26" s="28">
        <v>234889.2</v>
      </c>
      <c r="K26" s="29">
        <f t="shared" si="3"/>
        <v>100</v>
      </c>
    </row>
    <row r="27" spans="1:11" ht="18" customHeight="1">
      <c r="A27" s="11" t="s">
        <v>49</v>
      </c>
      <c r="B27" s="12" t="s">
        <v>50</v>
      </c>
      <c r="C27" s="26">
        <v>9214.3</v>
      </c>
      <c r="D27" s="26">
        <v>4718.3</v>
      </c>
      <c r="E27" s="26">
        <f t="shared" si="4"/>
        <v>51.20627719957024</v>
      </c>
      <c r="F27" s="27">
        <v>0</v>
      </c>
      <c r="G27" s="28">
        <f t="shared" si="1"/>
        <v>0</v>
      </c>
      <c r="H27" s="28">
        <v>0</v>
      </c>
      <c r="I27" s="28"/>
      <c r="J27" s="28">
        <v>0</v>
      </c>
      <c r="K27" s="29"/>
    </row>
    <row r="28" spans="1:11" ht="18" customHeight="1">
      <c r="A28" s="11" t="s">
        <v>51</v>
      </c>
      <c r="B28" s="12" t="s">
        <v>52</v>
      </c>
      <c r="C28" s="26">
        <v>1720664.5</v>
      </c>
      <c r="D28" s="26">
        <v>2759374.6</v>
      </c>
      <c r="E28" s="26">
        <f t="shared" si="4"/>
        <v>160.36680015191806</v>
      </c>
      <c r="F28" s="27">
        <v>1079337.3</v>
      </c>
      <c r="G28" s="28">
        <f t="shared" si="1"/>
        <v>39.115287210370056</v>
      </c>
      <c r="H28" s="28">
        <v>1064307.7</v>
      </c>
      <c r="I28" s="28">
        <f t="shared" si="2"/>
        <v>98.60751592667091</v>
      </c>
      <c r="J28" s="28">
        <v>1057118.8</v>
      </c>
      <c r="K28" s="29">
        <f t="shared" si="3"/>
        <v>99.32454683922704</v>
      </c>
    </row>
    <row r="29" spans="1:11" ht="18.75" customHeight="1">
      <c r="A29" s="11" t="s">
        <v>53</v>
      </c>
      <c r="B29" s="12" t="s">
        <v>54</v>
      </c>
      <c r="C29" s="26">
        <v>120162.7</v>
      </c>
      <c r="D29" s="26">
        <v>16334</v>
      </c>
      <c r="E29" s="26">
        <f t="shared" si="4"/>
        <v>13.593236503507327</v>
      </c>
      <c r="F29" s="27">
        <v>9237.4</v>
      </c>
      <c r="G29" s="28">
        <f t="shared" si="1"/>
        <v>56.55320191012612</v>
      </c>
      <c r="H29" s="28">
        <v>9237.4</v>
      </c>
      <c r="I29" s="28">
        <f t="shared" si="2"/>
        <v>100</v>
      </c>
      <c r="J29" s="28">
        <v>9237.4</v>
      </c>
      <c r="K29" s="29">
        <f t="shared" si="3"/>
        <v>100</v>
      </c>
    </row>
    <row r="30" spans="1:11" ht="19.5" customHeight="1">
      <c r="A30" s="11" t="s">
        <v>55</v>
      </c>
      <c r="B30" s="12" t="s">
        <v>56</v>
      </c>
      <c r="C30" s="26">
        <v>292826.5</v>
      </c>
      <c r="D30" s="26">
        <v>296263</v>
      </c>
      <c r="E30" s="26">
        <f t="shared" si="4"/>
        <v>101.17356181902937</v>
      </c>
      <c r="F30" s="27">
        <v>291849.2</v>
      </c>
      <c r="G30" s="28">
        <f t="shared" si="1"/>
        <v>98.51017508092472</v>
      </c>
      <c r="H30" s="28">
        <v>294538.4</v>
      </c>
      <c r="I30" s="28">
        <f t="shared" si="2"/>
        <v>100.92143476836668</v>
      </c>
      <c r="J30" s="28">
        <v>297942.8</v>
      </c>
      <c r="K30" s="29">
        <f t="shared" si="3"/>
        <v>101.1558424979561</v>
      </c>
    </row>
    <row r="31" spans="1:11" ht="18" customHeight="1">
      <c r="A31" s="11" t="s">
        <v>57</v>
      </c>
      <c r="B31" s="12" t="s">
        <v>58</v>
      </c>
      <c r="C31" s="26">
        <v>988630</v>
      </c>
      <c r="D31" s="26">
        <v>438818.5</v>
      </c>
      <c r="E31" s="26">
        <f t="shared" si="4"/>
        <v>44.386524786826214</v>
      </c>
      <c r="F31" s="27">
        <v>119481.5</v>
      </c>
      <c r="G31" s="28">
        <f t="shared" si="1"/>
        <v>27.227999731096116</v>
      </c>
      <c r="H31" s="28">
        <v>153775.1</v>
      </c>
      <c r="I31" s="28">
        <f t="shared" si="2"/>
        <v>128.7020166301896</v>
      </c>
      <c r="J31" s="28">
        <v>153775.1</v>
      </c>
      <c r="K31" s="29">
        <f t="shared" si="3"/>
        <v>100</v>
      </c>
    </row>
    <row r="32" spans="1:11" ht="18" customHeight="1">
      <c r="A32" s="11" t="s">
        <v>59</v>
      </c>
      <c r="B32" s="12" t="s">
        <v>60</v>
      </c>
      <c r="C32" s="26">
        <v>4570115.4</v>
      </c>
      <c r="D32" s="26">
        <v>7657958.7</v>
      </c>
      <c r="E32" s="26">
        <f t="shared" si="4"/>
        <v>167.56598093781176</v>
      </c>
      <c r="F32" s="27">
        <v>3408595.9</v>
      </c>
      <c r="G32" s="28">
        <f t="shared" si="1"/>
        <v>44.51050251811883</v>
      </c>
      <c r="H32" s="28">
        <v>3605766.9</v>
      </c>
      <c r="I32" s="28">
        <f t="shared" si="2"/>
        <v>105.78452259477282</v>
      </c>
      <c r="J32" s="28">
        <v>3788641.9</v>
      </c>
      <c r="K32" s="29">
        <f t="shared" si="3"/>
        <v>105.07173661170388</v>
      </c>
    </row>
    <row r="33" spans="1:11" ht="18" customHeight="1">
      <c r="A33" s="11" t="s">
        <v>61</v>
      </c>
      <c r="B33" s="12" t="s">
        <v>62</v>
      </c>
      <c r="C33" s="26">
        <v>244833.2</v>
      </c>
      <c r="D33" s="26">
        <v>319665.4</v>
      </c>
      <c r="E33" s="26">
        <f t="shared" si="4"/>
        <v>130.56456395619549</v>
      </c>
      <c r="F33" s="27">
        <v>66541.2</v>
      </c>
      <c r="G33" s="28">
        <f t="shared" si="1"/>
        <v>20.81589061562496</v>
      </c>
      <c r="H33" s="28">
        <v>32247.6</v>
      </c>
      <c r="I33" s="28">
        <f t="shared" si="2"/>
        <v>48.46260662566951</v>
      </c>
      <c r="J33" s="28">
        <v>32247.6</v>
      </c>
      <c r="K33" s="29">
        <f t="shared" si="3"/>
        <v>100</v>
      </c>
    </row>
    <row r="34" spans="1:11" ht="18" customHeight="1">
      <c r="A34" s="11" t="s">
        <v>63</v>
      </c>
      <c r="B34" s="12" t="s">
        <v>64</v>
      </c>
      <c r="C34" s="26">
        <v>3452518.2</v>
      </c>
      <c r="D34" s="26">
        <v>3050172.2</v>
      </c>
      <c r="E34" s="26">
        <f t="shared" si="4"/>
        <v>88.34630328668507</v>
      </c>
      <c r="F34" s="27">
        <v>2738601.7</v>
      </c>
      <c r="G34" s="28">
        <f t="shared" si="1"/>
        <v>89.7851504908477</v>
      </c>
      <c r="H34" s="28">
        <v>1599907.4</v>
      </c>
      <c r="I34" s="28">
        <f t="shared" si="2"/>
        <v>58.42059471444861</v>
      </c>
      <c r="J34" s="28">
        <v>1610175.3</v>
      </c>
      <c r="K34" s="29">
        <f t="shared" si="3"/>
        <v>100.64178089306918</v>
      </c>
    </row>
    <row r="35" spans="1:11" ht="19.5" customHeight="1">
      <c r="A35" s="15" t="s">
        <v>65</v>
      </c>
      <c r="B35" s="16" t="s">
        <v>66</v>
      </c>
      <c r="C35" s="30">
        <f aca="true" t="shared" si="8" ref="C35:J35">SUM(C36:C39)</f>
        <v>2905878.9000000004</v>
      </c>
      <c r="D35" s="30">
        <f t="shared" si="8"/>
        <v>2550456.4</v>
      </c>
      <c r="E35" s="31">
        <f t="shared" si="4"/>
        <v>87.76884680225317</v>
      </c>
      <c r="F35" s="32">
        <f t="shared" si="8"/>
        <v>1884163.4000000001</v>
      </c>
      <c r="G35" s="33">
        <f t="shared" si="1"/>
        <v>73.87553851146015</v>
      </c>
      <c r="H35" s="32">
        <f t="shared" si="8"/>
        <v>659230.3</v>
      </c>
      <c r="I35" s="33">
        <f t="shared" si="2"/>
        <v>34.98795805077203</v>
      </c>
      <c r="J35" s="32">
        <f t="shared" si="8"/>
        <v>727473.4</v>
      </c>
      <c r="K35" s="34">
        <f t="shared" si="3"/>
        <v>110.35193618982622</v>
      </c>
    </row>
    <row r="36" spans="1:11" ht="18" customHeight="1">
      <c r="A36" s="11" t="s">
        <v>67</v>
      </c>
      <c r="B36" s="12" t="s">
        <v>68</v>
      </c>
      <c r="C36" s="26">
        <v>1064495</v>
      </c>
      <c r="D36" s="26">
        <v>1281399.5</v>
      </c>
      <c r="E36" s="26">
        <f t="shared" si="4"/>
        <v>120.37628171104609</v>
      </c>
      <c r="F36" s="27">
        <v>1637071.3</v>
      </c>
      <c r="G36" s="28">
        <f t="shared" si="1"/>
        <v>127.75651153289822</v>
      </c>
      <c r="H36" s="28">
        <v>79570.9</v>
      </c>
      <c r="I36" s="28">
        <f t="shared" si="2"/>
        <v>4.860564106157135</v>
      </c>
      <c r="J36" s="28">
        <v>79570.9</v>
      </c>
      <c r="K36" s="29">
        <f t="shared" si="3"/>
        <v>100</v>
      </c>
    </row>
    <row r="37" spans="1:11" ht="18" customHeight="1">
      <c r="A37" s="11" t="s">
        <v>69</v>
      </c>
      <c r="B37" s="12" t="s">
        <v>70</v>
      </c>
      <c r="C37" s="26">
        <v>1627413.7</v>
      </c>
      <c r="D37" s="26">
        <v>1075547.4</v>
      </c>
      <c r="E37" s="26">
        <f t="shared" si="4"/>
        <v>66.08936621339735</v>
      </c>
      <c r="F37" s="27">
        <v>114287.1</v>
      </c>
      <c r="G37" s="28">
        <f t="shared" si="1"/>
        <v>10.625947308319468</v>
      </c>
      <c r="H37" s="28">
        <v>415545</v>
      </c>
      <c r="I37" s="28">
        <f t="shared" si="2"/>
        <v>363.5974663807201</v>
      </c>
      <c r="J37" s="28">
        <v>483788.1</v>
      </c>
      <c r="K37" s="29">
        <f t="shared" si="3"/>
        <v>116.42255351405983</v>
      </c>
    </row>
    <row r="38" spans="1:11" ht="18.75" customHeight="1">
      <c r="A38" s="11" t="s">
        <v>71</v>
      </c>
      <c r="B38" s="12" t="s">
        <v>72</v>
      </c>
      <c r="C38" s="26">
        <v>56540.1</v>
      </c>
      <c r="D38" s="26">
        <v>61905.9</v>
      </c>
      <c r="E38" s="26">
        <f t="shared" si="4"/>
        <v>109.49025558851153</v>
      </c>
      <c r="F38" s="27">
        <v>4200</v>
      </c>
      <c r="G38" s="28">
        <f t="shared" si="1"/>
        <v>6.784490654364124</v>
      </c>
      <c r="H38" s="28">
        <v>34000</v>
      </c>
      <c r="I38" s="28">
        <f t="shared" si="2"/>
        <v>809.5238095238095</v>
      </c>
      <c r="J38" s="28">
        <v>34000</v>
      </c>
      <c r="K38" s="29">
        <f t="shared" si="3"/>
        <v>100</v>
      </c>
    </row>
    <row r="39" spans="1:11" ht="31.5" customHeight="1">
      <c r="A39" s="11" t="s">
        <v>73</v>
      </c>
      <c r="B39" s="12" t="s">
        <v>74</v>
      </c>
      <c r="C39" s="26">
        <v>157430.1</v>
      </c>
      <c r="D39" s="26">
        <v>131603.6</v>
      </c>
      <c r="E39" s="26">
        <f t="shared" si="4"/>
        <v>83.59494150102172</v>
      </c>
      <c r="F39" s="27">
        <v>128605</v>
      </c>
      <c r="G39" s="28">
        <f t="shared" si="1"/>
        <v>97.7214909014647</v>
      </c>
      <c r="H39" s="28">
        <v>130114.4</v>
      </c>
      <c r="I39" s="28">
        <f t="shared" si="2"/>
        <v>101.17367131915556</v>
      </c>
      <c r="J39" s="28">
        <v>130114.4</v>
      </c>
      <c r="K39" s="29">
        <f t="shared" si="3"/>
        <v>100</v>
      </c>
    </row>
    <row r="40" spans="1:11" ht="19.5" customHeight="1">
      <c r="A40" s="15" t="s">
        <v>75</v>
      </c>
      <c r="B40" s="16" t="s">
        <v>76</v>
      </c>
      <c r="C40" s="30">
        <f aca="true" t="shared" si="9" ref="C40:J40">SUM(C41:C43)</f>
        <v>20982.300000000003</v>
      </c>
      <c r="D40" s="30">
        <f t="shared" si="9"/>
        <v>26732.3</v>
      </c>
      <c r="E40" s="31">
        <f t="shared" si="4"/>
        <v>127.40405008030575</v>
      </c>
      <c r="F40" s="32">
        <f t="shared" si="9"/>
        <v>23526.300000000003</v>
      </c>
      <c r="G40" s="33">
        <f t="shared" si="1"/>
        <v>88.0070177276179</v>
      </c>
      <c r="H40" s="32">
        <f t="shared" si="9"/>
        <v>23526.300000000003</v>
      </c>
      <c r="I40" s="33">
        <f t="shared" si="2"/>
        <v>100</v>
      </c>
      <c r="J40" s="32">
        <f t="shared" si="9"/>
        <v>23526.300000000003</v>
      </c>
      <c r="K40" s="34">
        <f t="shared" si="3"/>
        <v>100</v>
      </c>
    </row>
    <row r="41" spans="1:11" ht="20.25" customHeight="1">
      <c r="A41" s="11" t="s">
        <v>77</v>
      </c>
      <c r="B41" s="12" t="s">
        <v>78</v>
      </c>
      <c r="C41" s="26">
        <v>829.7</v>
      </c>
      <c r="D41" s="26">
        <v>905.1</v>
      </c>
      <c r="E41" s="26">
        <f t="shared" si="4"/>
        <v>109.08762203205977</v>
      </c>
      <c r="F41" s="27">
        <v>250</v>
      </c>
      <c r="G41" s="28">
        <f t="shared" si="1"/>
        <v>27.62125731963319</v>
      </c>
      <c r="H41" s="28">
        <v>250</v>
      </c>
      <c r="I41" s="28">
        <f t="shared" si="2"/>
        <v>100</v>
      </c>
      <c r="J41" s="28">
        <v>250</v>
      </c>
      <c r="K41" s="29">
        <f t="shared" si="3"/>
        <v>100</v>
      </c>
    </row>
    <row r="42" spans="1:11" ht="31.5" customHeight="1">
      <c r="A42" s="11" t="s">
        <v>79</v>
      </c>
      <c r="B42" s="12" t="s">
        <v>80</v>
      </c>
      <c r="C42" s="26">
        <v>18182.4</v>
      </c>
      <c r="D42" s="26">
        <v>24153.3</v>
      </c>
      <c r="E42" s="26">
        <f t="shared" si="4"/>
        <v>132.838899155227</v>
      </c>
      <c r="F42" s="27">
        <v>10744.1</v>
      </c>
      <c r="G42" s="28">
        <f t="shared" si="1"/>
        <v>44.48294849979092</v>
      </c>
      <c r="H42" s="28">
        <v>10744.1</v>
      </c>
      <c r="I42" s="28">
        <f t="shared" si="2"/>
        <v>100</v>
      </c>
      <c r="J42" s="28">
        <v>10744.1</v>
      </c>
      <c r="K42" s="29">
        <f t="shared" si="3"/>
        <v>100</v>
      </c>
    </row>
    <row r="43" spans="1:11" ht="18.75" customHeight="1">
      <c r="A43" s="11" t="s">
        <v>81</v>
      </c>
      <c r="B43" s="12" t="s">
        <v>82</v>
      </c>
      <c r="C43" s="26">
        <v>1970.2</v>
      </c>
      <c r="D43" s="26">
        <v>1673.9</v>
      </c>
      <c r="E43" s="26">
        <f t="shared" si="4"/>
        <v>84.96091767333266</v>
      </c>
      <c r="F43" s="27">
        <v>12532.2</v>
      </c>
      <c r="G43" s="28">
        <f t="shared" si="1"/>
        <v>748.6827170081845</v>
      </c>
      <c r="H43" s="28">
        <v>12532.2</v>
      </c>
      <c r="I43" s="28">
        <f t="shared" si="2"/>
        <v>100</v>
      </c>
      <c r="J43" s="28">
        <v>12532.2</v>
      </c>
      <c r="K43" s="29">
        <f t="shared" si="3"/>
        <v>100</v>
      </c>
    </row>
    <row r="44" spans="1:11" ht="22.5" customHeight="1">
      <c r="A44" s="15" t="s">
        <v>83</v>
      </c>
      <c r="B44" s="16" t="s">
        <v>84</v>
      </c>
      <c r="C44" s="30">
        <f aca="true" t="shared" si="10" ref="C44:J44">SUM(C45:C50)</f>
        <v>10085086.1</v>
      </c>
      <c r="D44" s="30">
        <f t="shared" si="10"/>
        <v>10995985.199999997</v>
      </c>
      <c r="E44" s="31">
        <f t="shared" si="4"/>
        <v>109.03214004290949</v>
      </c>
      <c r="F44" s="32">
        <f t="shared" si="10"/>
        <v>9770196.2</v>
      </c>
      <c r="G44" s="33">
        <f t="shared" si="1"/>
        <v>88.85239496320895</v>
      </c>
      <c r="H44" s="32">
        <f t="shared" si="10"/>
        <v>10022826.899999999</v>
      </c>
      <c r="I44" s="33">
        <f t="shared" si="2"/>
        <v>102.58572801229928</v>
      </c>
      <c r="J44" s="32">
        <f t="shared" si="10"/>
        <v>10445423.299999999</v>
      </c>
      <c r="K44" s="34">
        <f t="shared" si="3"/>
        <v>104.21633940420543</v>
      </c>
    </row>
    <row r="45" spans="1:11" ht="18" customHeight="1">
      <c r="A45" s="11" t="s">
        <v>85</v>
      </c>
      <c r="B45" s="12" t="s">
        <v>86</v>
      </c>
      <c r="C45" s="26">
        <v>2865375.3</v>
      </c>
      <c r="D45" s="26">
        <v>3029874</v>
      </c>
      <c r="E45" s="26">
        <f t="shared" si="4"/>
        <v>105.74091289193426</v>
      </c>
      <c r="F45" s="27">
        <v>2568702.6</v>
      </c>
      <c r="G45" s="28">
        <f t="shared" si="1"/>
        <v>84.77918883755562</v>
      </c>
      <c r="H45" s="28">
        <v>2876715.6</v>
      </c>
      <c r="I45" s="28">
        <f t="shared" si="2"/>
        <v>111.99099498711918</v>
      </c>
      <c r="J45" s="28">
        <v>3047174.6</v>
      </c>
      <c r="K45" s="29">
        <f t="shared" si="3"/>
        <v>105.92547278570048</v>
      </c>
    </row>
    <row r="46" spans="1:11" ht="18" customHeight="1">
      <c r="A46" s="11" t="s">
        <v>87</v>
      </c>
      <c r="B46" s="12" t="s">
        <v>88</v>
      </c>
      <c r="C46" s="26">
        <v>5406533.2</v>
      </c>
      <c r="D46" s="26">
        <v>6249039.7</v>
      </c>
      <c r="E46" s="26">
        <f t="shared" si="4"/>
        <v>115.5831189568946</v>
      </c>
      <c r="F46" s="27">
        <v>5129914.3</v>
      </c>
      <c r="G46" s="28">
        <f t="shared" si="1"/>
        <v>82.09124195514393</v>
      </c>
      <c r="H46" s="28">
        <v>5275741</v>
      </c>
      <c r="I46" s="28">
        <f t="shared" si="2"/>
        <v>102.84267321970661</v>
      </c>
      <c r="J46" s="28">
        <v>5551494.6</v>
      </c>
      <c r="K46" s="29">
        <f t="shared" si="3"/>
        <v>105.22682216583415</v>
      </c>
    </row>
    <row r="47" spans="1:11" ht="18.75" customHeight="1">
      <c r="A47" s="11" t="s">
        <v>89</v>
      </c>
      <c r="B47" s="12" t="s">
        <v>90</v>
      </c>
      <c r="C47" s="26">
        <v>1132383</v>
      </c>
      <c r="D47" s="26">
        <v>1086172.6</v>
      </c>
      <c r="E47" s="26">
        <f t="shared" si="4"/>
        <v>95.91918988540097</v>
      </c>
      <c r="F47" s="27">
        <v>1217469</v>
      </c>
      <c r="G47" s="28">
        <f t="shared" si="1"/>
        <v>112.08798675274996</v>
      </c>
      <c r="H47" s="28">
        <v>1216042</v>
      </c>
      <c r="I47" s="28">
        <f t="shared" si="2"/>
        <v>99.88278962339082</v>
      </c>
      <c r="J47" s="28">
        <v>1217604.5</v>
      </c>
      <c r="K47" s="29">
        <f t="shared" si="3"/>
        <v>100.12849062779081</v>
      </c>
    </row>
    <row r="48" spans="1:11" ht="32.25" customHeight="1">
      <c r="A48" s="11" t="s">
        <v>91</v>
      </c>
      <c r="B48" s="12" t="s">
        <v>92</v>
      </c>
      <c r="C48" s="26">
        <v>119464.2</v>
      </c>
      <c r="D48" s="26">
        <v>137667.2</v>
      </c>
      <c r="E48" s="26">
        <f t="shared" si="4"/>
        <v>115.23720076809623</v>
      </c>
      <c r="F48" s="27">
        <v>144722.6</v>
      </c>
      <c r="G48" s="28">
        <f t="shared" si="1"/>
        <v>105.12496803886474</v>
      </c>
      <c r="H48" s="28">
        <v>144722.6</v>
      </c>
      <c r="I48" s="28">
        <f t="shared" si="2"/>
        <v>100</v>
      </c>
      <c r="J48" s="28">
        <v>144722.6</v>
      </c>
      <c r="K48" s="29">
        <f t="shared" si="3"/>
        <v>100</v>
      </c>
    </row>
    <row r="49" spans="1:11" ht="18" customHeight="1">
      <c r="A49" s="11" t="s">
        <v>93</v>
      </c>
      <c r="B49" s="12" t="s">
        <v>94</v>
      </c>
      <c r="C49" s="26">
        <v>256288</v>
      </c>
      <c r="D49" s="26">
        <v>209398.1</v>
      </c>
      <c r="E49" s="26">
        <f t="shared" si="4"/>
        <v>81.70421556998377</v>
      </c>
      <c r="F49" s="27">
        <v>183454.2</v>
      </c>
      <c r="G49" s="28">
        <f t="shared" si="1"/>
        <v>87.610250522808</v>
      </c>
      <c r="H49" s="28">
        <v>183454.2</v>
      </c>
      <c r="I49" s="28">
        <f t="shared" si="2"/>
        <v>100</v>
      </c>
      <c r="J49" s="28">
        <v>183454.2</v>
      </c>
      <c r="K49" s="29">
        <f t="shared" si="3"/>
        <v>100</v>
      </c>
    </row>
    <row r="50" spans="1:11" ht="21" customHeight="1">
      <c r="A50" s="11" t="s">
        <v>95</v>
      </c>
      <c r="B50" s="12" t="s">
        <v>96</v>
      </c>
      <c r="C50" s="26">
        <v>305042.4</v>
      </c>
      <c r="D50" s="26">
        <v>283833.6</v>
      </c>
      <c r="E50" s="26">
        <f t="shared" si="4"/>
        <v>93.04726162658042</v>
      </c>
      <c r="F50" s="27">
        <v>525933.5</v>
      </c>
      <c r="G50" s="28">
        <f t="shared" si="1"/>
        <v>185.29642015603508</v>
      </c>
      <c r="H50" s="28">
        <v>326151.5</v>
      </c>
      <c r="I50" s="28">
        <f t="shared" si="2"/>
        <v>62.01382874450857</v>
      </c>
      <c r="J50" s="28">
        <v>300972.8</v>
      </c>
      <c r="K50" s="29">
        <f t="shared" si="3"/>
        <v>92.28006003345071</v>
      </c>
    </row>
    <row r="51" spans="1:11" ht="20.25" customHeight="1">
      <c r="A51" s="15" t="s">
        <v>97</v>
      </c>
      <c r="B51" s="16" t="s">
        <v>98</v>
      </c>
      <c r="C51" s="30">
        <f aca="true" t="shared" si="11" ref="C51:J51">SUM(C52:C53)</f>
        <v>682276</v>
      </c>
      <c r="D51" s="30">
        <f t="shared" si="11"/>
        <v>719722.1</v>
      </c>
      <c r="E51" s="31">
        <f t="shared" si="4"/>
        <v>105.48840938271316</v>
      </c>
      <c r="F51" s="32">
        <f t="shared" si="11"/>
        <v>484544.60000000003</v>
      </c>
      <c r="G51" s="33">
        <f t="shared" si="1"/>
        <v>67.3238462456551</v>
      </c>
      <c r="H51" s="32">
        <f t="shared" si="11"/>
        <v>454899.9</v>
      </c>
      <c r="I51" s="33">
        <f t="shared" si="2"/>
        <v>93.88194605821631</v>
      </c>
      <c r="J51" s="32">
        <f t="shared" si="11"/>
        <v>535198.2</v>
      </c>
      <c r="K51" s="34">
        <f t="shared" si="3"/>
        <v>117.65186143149293</v>
      </c>
    </row>
    <row r="52" spans="1:11" ht="21" customHeight="1">
      <c r="A52" s="11" t="s">
        <v>99</v>
      </c>
      <c r="B52" s="12" t="s">
        <v>100</v>
      </c>
      <c r="C52" s="26">
        <v>644727.3</v>
      </c>
      <c r="D52" s="26">
        <v>681629.5</v>
      </c>
      <c r="E52" s="26">
        <f t="shared" si="4"/>
        <v>105.72369124124262</v>
      </c>
      <c r="F52" s="27">
        <v>447849.9</v>
      </c>
      <c r="G52" s="28">
        <f t="shared" si="1"/>
        <v>65.70283416430775</v>
      </c>
      <c r="H52" s="28">
        <v>418205.2</v>
      </c>
      <c r="I52" s="28">
        <f t="shared" si="2"/>
        <v>93.38066169044583</v>
      </c>
      <c r="J52" s="28">
        <v>498503.5</v>
      </c>
      <c r="K52" s="29">
        <f t="shared" si="3"/>
        <v>119.20069382207585</v>
      </c>
    </row>
    <row r="53" spans="1:11" ht="19.5" customHeight="1">
      <c r="A53" s="11" t="s">
        <v>101</v>
      </c>
      <c r="B53" s="12" t="s">
        <v>102</v>
      </c>
      <c r="C53" s="26">
        <v>37548.7</v>
      </c>
      <c r="D53" s="26">
        <v>38092.6</v>
      </c>
      <c r="E53" s="26">
        <f t="shared" si="4"/>
        <v>101.44851885684459</v>
      </c>
      <c r="F53" s="27">
        <v>36694.7</v>
      </c>
      <c r="G53" s="28">
        <f t="shared" si="1"/>
        <v>96.33025837039214</v>
      </c>
      <c r="H53" s="28">
        <v>36694.7</v>
      </c>
      <c r="I53" s="28">
        <f t="shared" si="2"/>
        <v>100</v>
      </c>
      <c r="J53" s="28">
        <v>36694.7</v>
      </c>
      <c r="K53" s="29">
        <f t="shared" si="3"/>
        <v>100</v>
      </c>
    </row>
    <row r="54" spans="1:11" ht="19.5" customHeight="1">
      <c r="A54" s="15" t="s">
        <v>103</v>
      </c>
      <c r="B54" s="16" t="s">
        <v>104</v>
      </c>
      <c r="C54" s="30">
        <f aca="true" t="shared" si="12" ref="C54:J54">SUM(C55:C60)</f>
        <v>9137904.4</v>
      </c>
      <c r="D54" s="30">
        <f t="shared" si="12"/>
        <v>8015453.600000001</v>
      </c>
      <c r="E54" s="31">
        <f t="shared" si="4"/>
        <v>87.71654034813497</v>
      </c>
      <c r="F54" s="32">
        <f t="shared" si="12"/>
        <v>6198814.399999999</v>
      </c>
      <c r="G54" s="33">
        <f t="shared" si="1"/>
        <v>77.33579045358081</v>
      </c>
      <c r="H54" s="32">
        <f t="shared" si="12"/>
        <v>6261318.4</v>
      </c>
      <c r="I54" s="33">
        <f t="shared" si="2"/>
        <v>101.0083218494169</v>
      </c>
      <c r="J54" s="32">
        <f t="shared" si="12"/>
        <v>6301514.9</v>
      </c>
      <c r="K54" s="34">
        <f t="shared" si="3"/>
        <v>100.64198140762176</v>
      </c>
    </row>
    <row r="55" spans="1:11" ht="20.25" customHeight="1">
      <c r="A55" s="11" t="s">
        <v>105</v>
      </c>
      <c r="B55" s="12" t="s">
        <v>106</v>
      </c>
      <c r="C55" s="26">
        <v>1320685</v>
      </c>
      <c r="D55" s="26">
        <v>1030470.7</v>
      </c>
      <c r="E55" s="26">
        <f t="shared" si="4"/>
        <v>78.02547163025247</v>
      </c>
      <c r="F55" s="27">
        <v>848404.5</v>
      </c>
      <c r="G55" s="28">
        <f t="shared" si="1"/>
        <v>82.33174412431134</v>
      </c>
      <c r="H55" s="28">
        <v>862298.4</v>
      </c>
      <c r="I55" s="28">
        <f t="shared" si="2"/>
        <v>101.63765043679047</v>
      </c>
      <c r="J55" s="28">
        <v>892001.9</v>
      </c>
      <c r="K55" s="29">
        <f t="shared" si="3"/>
        <v>103.44468921663312</v>
      </c>
    </row>
    <row r="56" spans="1:11" ht="20.25" customHeight="1">
      <c r="A56" s="11" t="s">
        <v>107</v>
      </c>
      <c r="B56" s="12" t="s">
        <v>108</v>
      </c>
      <c r="C56" s="26">
        <v>699364.5</v>
      </c>
      <c r="D56" s="26">
        <v>446508.5</v>
      </c>
      <c r="E56" s="26">
        <f t="shared" si="4"/>
        <v>63.84489061140507</v>
      </c>
      <c r="F56" s="27">
        <v>165501.1</v>
      </c>
      <c r="G56" s="28">
        <f t="shared" si="1"/>
        <v>37.0656101731546</v>
      </c>
      <c r="H56" s="28">
        <v>196461.6</v>
      </c>
      <c r="I56" s="28">
        <f t="shared" si="2"/>
        <v>118.70712641789088</v>
      </c>
      <c r="J56" s="28">
        <v>196174.8</v>
      </c>
      <c r="K56" s="29">
        <f t="shared" si="3"/>
        <v>99.8540172736046</v>
      </c>
    </row>
    <row r="57" spans="1:11" ht="19.5" customHeight="1">
      <c r="A57" s="11" t="s">
        <v>109</v>
      </c>
      <c r="B57" s="12" t="s">
        <v>110</v>
      </c>
      <c r="C57" s="26">
        <v>13261.6</v>
      </c>
      <c r="D57" s="26">
        <v>44170.7</v>
      </c>
      <c r="E57" s="26">
        <f t="shared" si="4"/>
        <v>333.0721783193581</v>
      </c>
      <c r="F57" s="27">
        <v>27500</v>
      </c>
      <c r="G57" s="28">
        <f t="shared" si="1"/>
        <v>62.25846545334351</v>
      </c>
      <c r="H57" s="28">
        <v>27500</v>
      </c>
      <c r="I57" s="28">
        <f t="shared" si="2"/>
        <v>100</v>
      </c>
      <c r="J57" s="28">
        <v>27500</v>
      </c>
      <c r="K57" s="29">
        <f t="shared" si="3"/>
        <v>100</v>
      </c>
    </row>
    <row r="58" spans="1:11" ht="18.75" customHeight="1">
      <c r="A58" s="11" t="s">
        <v>111</v>
      </c>
      <c r="B58" s="12" t="s">
        <v>112</v>
      </c>
      <c r="C58" s="26">
        <v>109177.4</v>
      </c>
      <c r="D58" s="26">
        <v>125877.8</v>
      </c>
      <c r="E58" s="26">
        <f t="shared" si="4"/>
        <v>115.29657236754127</v>
      </c>
      <c r="F58" s="27">
        <v>125230.2</v>
      </c>
      <c r="G58" s="28">
        <f t="shared" si="1"/>
        <v>99.48553279450387</v>
      </c>
      <c r="H58" s="28">
        <v>125230.2</v>
      </c>
      <c r="I58" s="28">
        <f t="shared" si="2"/>
        <v>100</v>
      </c>
      <c r="J58" s="28">
        <v>125230.2</v>
      </c>
      <c r="K58" s="29">
        <f t="shared" si="3"/>
        <v>100</v>
      </c>
    </row>
    <row r="59" spans="1:11" ht="35.25" customHeight="1">
      <c r="A59" s="11" t="s">
        <v>113</v>
      </c>
      <c r="B59" s="12" t="s">
        <v>114</v>
      </c>
      <c r="C59" s="26">
        <v>82964.4</v>
      </c>
      <c r="D59" s="26">
        <v>88496</v>
      </c>
      <c r="E59" s="26">
        <f t="shared" si="4"/>
        <v>106.66743808187609</v>
      </c>
      <c r="F59" s="27">
        <v>88180</v>
      </c>
      <c r="G59" s="28">
        <f t="shared" si="1"/>
        <v>99.64292171397577</v>
      </c>
      <c r="H59" s="28">
        <v>88180</v>
      </c>
      <c r="I59" s="28">
        <f t="shared" si="2"/>
        <v>100</v>
      </c>
      <c r="J59" s="28">
        <v>88180</v>
      </c>
      <c r="K59" s="29">
        <f t="shared" si="3"/>
        <v>100</v>
      </c>
    </row>
    <row r="60" spans="1:11" ht="18" customHeight="1">
      <c r="A60" s="11" t="s">
        <v>115</v>
      </c>
      <c r="B60" s="12" t="s">
        <v>116</v>
      </c>
      <c r="C60" s="26">
        <v>6912451.5</v>
      </c>
      <c r="D60" s="26">
        <v>6279929.9</v>
      </c>
      <c r="E60" s="26">
        <f t="shared" si="4"/>
        <v>90.8495329044985</v>
      </c>
      <c r="F60" s="27">
        <v>4943998.6</v>
      </c>
      <c r="G60" s="28">
        <f t="shared" si="1"/>
        <v>78.72697114023516</v>
      </c>
      <c r="H60" s="28">
        <v>4961648.2</v>
      </c>
      <c r="I60" s="28">
        <f t="shared" si="2"/>
        <v>100.35699039235166</v>
      </c>
      <c r="J60" s="28">
        <v>4972428</v>
      </c>
      <c r="K60" s="29">
        <f t="shared" si="3"/>
        <v>100.2172624814472</v>
      </c>
    </row>
    <row r="61" spans="1:11" ht="22.5" customHeight="1">
      <c r="A61" s="15" t="s">
        <v>117</v>
      </c>
      <c r="B61" s="16" t="s">
        <v>118</v>
      </c>
      <c r="C61" s="30">
        <f aca="true" t="shared" si="13" ref="C61:J61">SUM(C62:C66)</f>
        <v>8265304.299999999</v>
      </c>
      <c r="D61" s="30">
        <f t="shared" si="13"/>
        <v>9394899.000000002</v>
      </c>
      <c r="E61" s="31">
        <f t="shared" si="4"/>
        <v>113.66670432206595</v>
      </c>
      <c r="F61" s="32">
        <f t="shared" si="13"/>
        <v>7876028.3</v>
      </c>
      <c r="G61" s="33">
        <f t="shared" si="1"/>
        <v>83.83302790163043</v>
      </c>
      <c r="H61" s="32">
        <f t="shared" si="13"/>
        <v>7852332.4</v>
      </c>
      <c r="I61" s="33">
        <f t="shared" si="2"/>
        <v>99.69913896830462</v>
      </c>
      <c r="J61" s="32">
        <f t="shared" si="13"/>
        <v>7883625.5</v>
      </c>
      <c r="K61" s="34">
        <f t="shared" si="3"/>
        <v>100.39851980794903</v>
      </c>
    </row>
    <row r="62" spans="1:11" ht="19.5" customHeight="1">
      <c r="A62" s="11" t="s">
        <v>119</v>
      </c>
      <c r="B62" s="12" t="s">
        <v>120</v>
      </c>
      <c r="C62" s="26">
        <v>203699.2</v>
      </c>
      <c r="D62" s="26">
        <v>239309.2</v>
      </c>
      <c r="E62" s="26">
        <f t="shared" si="4"/>
        <v>117.48165923086592</v>
      </c>
      <c r="F62" s="27">
        <v>241309.2</v>
      </c>
      <c r="G62" s="28">
        <f t="shared" si="1"/>
        <v>100.83573886837614</v>
      </c>
      <c r="H62" s="28">
        <v>241309.2</v>
      </c>
      <c r="I62" s="28">
        <f t="shared" si="2"/>
        <v>100</v>
      </c>
      <c r="J62" s="28">
        <v>241309.2</v>
      </c>
      <c r="K62" s="29">
        <f t="shared" si="3"/>
        <v>100</v>
      </c>
    </row>
    <row r="63" spans="1:11" ht="18.75" customHeight="1">
      <c r="A63" s="11" t="s">
        <v>121</v>
      </c>
      <c r="B63" s="12" t="s">
        <v>122</v>
      </c>
      <c r="C63" s="26">
        <v>1304524.6</v>
      </c>
      <c r="D63" s="26">
        <v>1364171.2</v>
      </c>
      <c r="E63" s="26">
        <f t="shared" si="4"/>
        <v>104.5722863332742</v>
      </c>
      <c r="F63" s="27">
        <v>1258047.9</v>
      </c>
      <c r="G63" s="28">
        <f t="shared" si="1"/>
        <v>92.22067582133386</v>
      </c>
      <c r="H63" s="28">
        <v>1276697.3</v>
      </c>
      <c r="I63" s="28">
        <f t="shared" si="2"/>
        <v>101.4824077843141</v>
      </c>
      <c r="J63" s="28">
        <v>1307409.4</v>
      </c>
      <c r="K63" s="29">
        <f t="shared" si="3"/>
        <v>102.40558979798891</v>
      </c>
    </row>
    <row r="64" spans="1:11" ht="19.5" customHeight="1">
      <c r="A64" s="11" t="s">
        <v>123</v>
      </c>
      <c r="B64" s="12" t="s">
        <v>124</v>
      </c>
      <c r="C64" s="26">
        <v>6133936.1</v>
      </c>
      <c r="D64" s="26">
        <v>6505723.4</v>
      </c>
      <c r="E64" s="26">
        <f t="shared" si="4"/>
        <v>106.06115378345726</v>
      </c>
      <c r="F64" s="27">
        <v>5760417</v>
      </c>
      <c r="G64" s="28">
        <f t="shared" si="1"/>
        <v>88.54383510986649</v>
      </c>
      <c r="H64" s="28">
        <v>5692749.1</v>
      </c>
      <c r="I64" s="28">
        <f t="shared" si="2"/>
        <v>98.82529511318364</v>
      </c>
      <c r="J64" s="28">
        <v>5693134.7</v>
      </c>
      <c r="K64" s="29">
        <f t="shared" si="3"/>
        <v>100.00677352880352</v>
      </c>
    </row>
    <row r="65" spans="1:11" ht="20.25" customHeight="1">
      <c r="A65" s="11" t="s">
        <v>125</v>
      </c>
      <c r="B65" s="12" t="s">
        <v>126</v>
      </c>
      <c r="C65" s="26">
        <v>194755.8</v>
      </c>
      <c r="D65" s="26">
        <v>871453.4</v>
      </c>
      <c r="E65" s="26">
        <f t="shared" si="4"/>
        <v>447.4595365067434</v>
      </c>
      <c r="F65" s="27">
        <v>227804.3</v>
      </c>
      <c r="G65" s="28">
        <f t="shared" si="1"/>
        <v>26.140732252579426</v>
      </c>
      <c r="H65" s="28">
        <v>253151.9</v>
      </c>
      <c r="I65" s="28">
        <f t="shared" si="2"/>
        <v>111.12691902655042</v>
      </c>
      <c r="J65" s="28">
        <v>253347.3</v>
      </c>
      <c r="K65" s="29">
        <f t="shared" si="3"/>
        <v>100.077186858957</v>
      </c>
    </row>
    <row r="66" spans="1:11" ht="18.75" customHeight="1">
      <c r="A66" s="11" t="s">
        <v>127</v>
      </c>
      <c r="B66" s="12" t="s">
        <v>128</v>
      </c>
      <c r="C66" s="26">
        <v>428388.6</v>
      </c>
      <c r="D66" s="26">
        <v>414241.8</v>
      </c>
      <c r="E66" s="26">
        <f t="shared" si="4"/>
        <v>96.69767122654524</v>
      </c>
      <c r="F66" s="27">
        <v>388449.9</v>
      </c>
      <c r="G66" s="28">
        <f t="shared" si="1"/>
        <v>93.77370897866899</v>
      </c>
      <c r="H66" s="28">
        <v>388424.9</v>
      </c>
      <c r="I66" s="28">
        <f t="shared" si="2"/>
        <v>99.99356416361543</v>
      </c>
      <c r="J66" s="28">
        <v>388424.9</v>
      </c>
      <c r="K66" s="29">
        <f t="shared" si="3"/>
        <v>100</v>
      </c>
    </row>
    <row r="67" spans="1:11" ht="20.25" customHeight="1">
      <c r="A67" s="15" t="s">
        <v>129</v>
      </c>
      <c r="B67" s="16" t="s">
        <v>130</v>
      </c>
      <c r="C67" s="30">
        <f aca="true" t="shared" si="14" ref="C67:J67">SUM(C68:C71)</f>
        <v>779967.7999999999</v>
      </c>
      <c r="D67" s="30">
        <f t="shared" si="14"/>
        <v>686409.7000000001</v>
      </c>
      <c r="E67" s="31">
        <f t="shared" si="4"/>
        <v>88.00487661157295</v>
      </c>
      <c r="F67" s="32">
        <f t="shared" si="14"/>
        <v>901475.1000000001</v>
      </c>
      <c r="G67" s="33">
        <f t="shared" si="1"/>
        <v>131.33192902139933</v>
      </c>
      <c r="H67" s="32">
        <f t="shared" si="14"/>
        <v>605140.2000000001</v>
      </c>
      <c r="I67" s="33">
        <f t="shared" si="2"/>
        <v>67.12777757255857</v>
      </c>
      <c r="J67" s="32">
        <f t="shared" si="14"/>
        <v>571257.5</v>
      </c>
      <c r="K67" s="34">
        <f t="shared" si="3"/>
        <v>94.40085124075378</v>
      </c>
    </row>
    <row r="68" spans="1:11" ht="18.75" customHeight="1">
      <c r="A68" s="11" t="s">
        <v>131</v>
      </c>
      <c r="B68" s="12" t="s">
        <v>132</v>
      </c>
      <c r="C68" s="26">
        <v>87117.5</v>
      </c>
      <c r="D68" s="26">
        <v>65757</v>
      </c>
      <c r="E68" s="26">
        <f t="shared" si="4"/>
        <v>75.48081613912245</v>
      </c>
      <c r="F68" s="27">
        <v>386280.2</v>
      </c>
      <c r="G68" s="28">
        <f t="shared" si="1"/>
        <v>587.4358623416518</v>
      </c>
      <c r="H68" s="28">
        <v>386280.2</v>
      </c>
      <c r="I68" s="28">
        <f t="shared" si="2"/>
        <v>100</v>
      </c>
      <c r="J68" s="28">
        <v>386280.2</v>
      </c>
      <c r="K68" s="29">
        <f t="shared" si="3"/>
        <v>100</v>
      </c>
    </row>
    <row r="69" spans="1:11" ht="18" customHeight="1">
      <c r="A69" s="11" t="s">
        <v>133</v>
      </c>
      <c r="B69" s="12" t="s">
        <v>134</v>
      </c>
      <c r="C69" s="26">
        <v>523862.7</v>
      </c>
      <c r="D69" s="26">
        <v>502411</v>
      </c>
      <c r="E69" s="26">
        <f t="shared" si="4"/>
        <v>95.90509116224537</v>
      </c>
      <c r="F69" s="27">
        <v>361722.7</v>
      </c>
      <c r="G69" s="28">
        <f t="shared" si="1"/>
        <v>71.99736868818557</v>
      </c>
      <c r="H69" s="28">
        <v>64031.4</v>
      </c>
      <c r="I69" s="28">
        <f t="shared" si="2"/>
        <v>17.701792008076904</v>
      </c>
      <c r="J69" s="28">
        <v>23967</v>
      </c>
      <c r="K69" s="29">
        <f t="shared" si="3"/>
        <v>37.43007337025272</v>
      </c>
    </row>
    <row r="70" spans="1:11" ht="20.25" customHeight="1">
      <c r="A70" s="11" t="s">
        <v>135</v>
      </c>
      <c r="B70" s="12" t="s">
        <v>136</v>
      </c>
      <c r="C70" s="26">
        <v>143987.7</v>
      </c>
      <c r="D70" s="26">
        <v>93406.3</v>
      </c>
      <c r="E70" s="26">
        <f t="shared" si="4"/>
        <v>64.8710271780159</v>
      </c>
      <c r="F70" s="27">
        <v>127493.4</v>
      </c>
      <c r="G70" s="28">
        <f t="shared" si="1"/>
        <v>136.49336286738688</v>
      </c>
      <c r="H70" s="28">
        <v>128849.8</v>
      </c>
      <c r="I70" s="28">
        <f t="shared" si="2"/>
        <v>101.06389820963282</v>
      </c>
      <c r="J70" s="28">
        <v>135031.5</v>
      </c>
      <c r="K70" s="29">
        <f t="shared" si="3"/>
        <v>104.79760154846961</v>
      </c>
    </row>
    <row r="71" spans="1:11" ht="18" customHeight="1">
      <c r="A71" s="11" t="s">
        <v>137</v>
      </c>
      <c r="B71" s="12" t="s">
        <v>138</v>
      </c>
      <c r="C71" s="26">
        <v>24999.9</v>
      </c>
      <c r="D71" s="26">
        <v>24835.4</v>
      </c>
      <c r="E71" s="26">
        <f t="shared" si="4"/>
        <v>99.34199736798948</v>
      </c>
      <c r="F71" s="27">
        <v>25978.8</v>
      </c>
      <c r="G71" s="28">
        <f t="shared" si="1"/>
        <v>104.60391215764592</v>
      </c>
      <c r="H71" s="28">
        <v>25978.8</v>
      </c>
      <c r="I71" s="28">
        <f t="shared" si="2"/>
        <v>100</v>
      </c>
      <c r="J71" s="28">
        <v>25978.8</v>
      </c>
      <c r="K71" s="29">
        <f t="shared" si="3"/>
        <v>100</v>
      </c>
    </row>
    <row r="72" spans="1:11" ht="21.75" customHeight="1">
      <c r="A72" s="15" t="s">
        <v>139</v>
      </c>
      <c r="B72" s="16" t="s">
        <v>140</v>
      </c>
      <c r="C72" s="30">
        <f aca="true" t="shared" si="15" ref="C72:J72">SUM(C73:C75)</f>
        <v>220561</v>
      </c>
      <c r="D72" s="30">
        <f t="shared" si="15"/>
        <v>204260.4</v>
      </c>
      <c r="E72" s="31">
        <f t="shared" si="4"/>
        <v>92.60948218406699</v>
      </c>
      <c r="F72" s="32">
        <f t="shared" si="15"/>
        <v>201826.09999999998</v>
      </c>
      <c r="G72" s="33">
        <f t="shared" si="1"/>
        <v>98.80823693677286</v>
      </c>
      <c r="H72" s="32">
        <f t="shared" si="15"/>
        <v>189201</v>
      </c>
      <c r="I72" s="33">
        <f t="shared" si="2"/>
        <v>93.74456524701216</v>
      </c>
      <c r="J72" s="32">
        <f t="shared" si="15"/>
        <v>189201</v>
      </c>
      <c r="K72" s="34">
        <f t="shared" si="3"/>
        <v>100</v>
      </c>
    </row>
    <row r="73" spans="1:11" ht="18.75" customHeight="1">
      <c r="A73" s="11" t="s">
        <v>141</v>
      </c>
      <c r="B73" s="12" t="s">
        <v>142</v>
      </c>
      <c r="C73" s="26">
        <v>170408.5</v>
      </c>
      <c r="D73" s="26">
        <v>155898.6</v>
      </c>
      <c r="E73" s="26">
        <f t="shared" si="4"/>
        <v>91.48522520883643</v>
      </c>
      <c r="F73" s="27">
        <v>155917.4</v>
      </c>
      <c r="G73" s="28">
        <f aca="true" t="shared" si="16" ref="G73:G82">F73/D73*100</f>
        <v>100.01205912047959</v>
      </c>
      <c r="H73" s="28">
        <v>156706</v>
      </c>
      <c r="I73" s="28">
        <f aca="true" t="shared" si="17" ref="I73:I82">H73/F73*100</f>
        <v>100.50578062486932</v>
      </c>
      <c r="J73" s="28">
        <v>156706</v>
      </c>
      <c r="K73" s="29">
        <f aca="true" t="shared" si="18" ref="K73:K82">J73/H73*100</f>
        <v>100</v>
      </c>
    </row>
    <row r="74" spans="1:11" ht="18" customHeight="1">
      <c r="A74" s="11" t="s">
        <v>143</v>
      </c>
      <c r="B74" s="12" t="s">
        <v>144</v>
      </c>
      <c r="C74" s="26">
        <v>48070.8</v>
      </c>
      <c r="D74" s="26">
        <v>44435.2</v>
      </c>
      <c r="E74" s="26">
        <f aca="true" t="shared" si="19" ref="E74:E81">D74/C74*100</f>
        <v>92.43698877489037</v>
      </c>
      <c r="F74" s="27">
        <v>42108.7</v>
      </c>
      <c r="G74" s="28">
        <f t="shared" si="16"/>
        <v>94.76428597148207</v>
      </c>
      <c r="H74" s="28">
        <v>29645</v>
      </c>
      <c r="I74" s="28">
        <f t="shared" si="17"/>
        <v>70.40112850788555</v>
      </c>
      <c r="J74" s="28">
        <v>29645</v>
      </c>
      <c r="K74" s="29">
        <f t="shared" si="18"/>
        <v>100</v>
      </c>
    </row>
    <row r="75" spans="1:11" ht="20.25" customHeight="1">
      <c r="A75" s="11" t="s">
        <v>145</v>
      </c>
      <c r="B75" s="12" t="s">
        <v>146</v>
      </c>
      <c r="C75" s="26">
        <v>2081.7</v>
      </c>
      <c r="D75" s="26">
        <v>3926.6</v>
      </c>
      <c r="E75" s="26">
        <f t="shared" si="19"/>
        <v>188.6246817504924</v>
      </c>
      <c r="F75" s="27">
        <v>3800</v>
      </c>
      <c r="G75" s="28">
        <f t="shared" si="16"/>
        <v>96.7758366016401</v>
      </c>
      <c r="H75" s="28">
        <v>2850</v>
      </c>
      <c r="I75" s="28">
        <f t="shared" si="17"/>
        <v>75</v>
      </c>
      <c r="J75" s="28">
        <v>2850</v>
      </c>
      <c r="K75" s="29">
        <f t="shared" si="18"/>
        <v>100</v>
      </c>
    </row>
    <row r="76" spans="1:11" ht="36.75" customHeight="1">
      <c r="A76" s="15" t="s">
        <v>147</v>
      </c>
      <c r="B76" s="16" t="s">
        <v>148</v>
      </c>
      <c r="C76" s="30">
        <f aca="true" t="shared" si="20" ref="C76:J76">SUM(C77)</f>
        <v>1091640.2</v>
      </c>
      <c r="D76" s="30">
        <f t="shared" si="20"/>
        <v>774467</v>
      </c>
      <c r="E76" s="31">
        <f t="shared" si="19"/>
        <v>70.9452620011612</v>
      </c>
      <c r="F76" s="32">
        <f t="shared" si="20"/>
        <v>579083.6</v>
      </c>
      <c r="G76" s="33">
        <f t="shared" si="16"/>
        <v>74.77188827929402</v>
      </c>
      <c r="H76" s="32">
        <f t="shared" si="20"/>
        <v>1274552</v>
      </c>
      <c r="I76" s="33">
        <f t="shared" si="17"/>
        <v>220.0980998253102</v>
      </c>
      <c r="J76" s="32">
        <f t="shared" si="20"/>
        <v>1782764.1</v>
      </c>
      <c r="K76" s="34">
        <f t="shared" si="18"/>
        <v>139.87378310182717</v>
      </c>
    </row>
    <row r="77" spans="1:11" ht="32.25" customHeight="1">
      <c r="A77" s="11" t="s">
        <v>149</v>
      </c>
      <c r="B77" s="12" t="s">
        <v>150</v>
      </c>
      <c r="C77" s="26">
        <v>1091640.2</v>
      </c>
      <c r="D77" s="26">
        <v>774467</v>
      </c>
      <c r="E77" s="26">
        <f t="shared" si="19"/>
        <v>70.9452620011612</v>
      </c>
      <c r="F77" s="27">
        <v>579083.6</v>
      </c>
      <c r="G77" s="28">
        <f t="shared" si="16"/>
        <v>74.77188827929402</v>
      </c>
      <c r="H77" s="28">
        <v>1274552</v>
      </c>
      <c r="I77" s="28">
        <f t="shared" si="17"/>
        <v>220.0980998253102</v>
      </c>
      <c r="J77" s="28">
        <v>1782764.1</v>
      </c>
      <c r="K77" s="29">
        <f t="shared" si="18"/>
        <v>139.87378310182717</v>
      </c>
    </row>
    <row r="78" spans="1:11" ht="48.75" customHeight="1">
      <c r="A78" s="15" t="s">
        <v>151</v>
      </c>
      <c r="B78" s="16" t="s">
        <v>152</v>
      </c>
      <c r="C78" s="30">
        <f aca="true" t="shared" si="21" ref="C78:J78">SUM(C79:C81)</f>
        <v>1092436.7</v>
      </c>
      <c r="D78" s="30">
        <f t="shared" si="21"/>
        <v>1187234.2999999998</v>
      </c>
      <c r="E78" s="31">
        <f t="shared" si="19"/>
        <v>108.6776286442958</v>
      </c>
      <c r="F78" s="32">
        <f t="shared" si="21"/>
        <v>2010906.9000000001</v>
      </c>
      <c r="G78" s="33">
        <f t="shared" si="16"/>
        <v>169.37742617442913</v>
      </c>
      <c r="H78" s="32">
        <f t="shared" si="21"/>
        <v>1970302.3</v>
      </c>
      <c r="I78" s="33">
        <f t="shared" si="17"/>
        <v>97.98078170600539</v>
      </c>
      <c r="J78" s="32">
        <f t="shared" si="21"/>
        <v>1933069.8</v>
      </c>
      <c r="K78" s="34">
        <f t="shared" si="18"/>
        <v>98.11031535617656</v>
      </c>
    </row>
    <row r="79" spans="1:11" ht="49.5" customHeight="1">
      <c r="A79" s="11" t="s">
        <v>153</v>
      </c>
      <c r="B79" s="12" t="s">
        <v>154</v>
      </c>
      <c r="C79" s="26">
        <v>331278.3</v>
      </c>
      <c r="D79" s="26">
        <v>394235.6</v>
      </c>
      <c r="E79" s="26">
        <f t="shared" si="19"/>
        <v>119.00435374125018</v>
      </c>
      <c r="F79" s="27">
        <v>367724.3</v>
      </c>
      <c r="G79" s="28">
        <f t="shared" si="16"/>
        <v>93.27526484163278</v>
      </c>
      <c r="H79" s="28">
        <v>327119.7</v>
      </c>
      <c r="I79" s="28">
        <f t="shared" si="17"/>
        <v>88.957868707616</v>
      </c>
      <c r="J79" s="28">
        <v>289887.2</v>
      </c>
      <c r="K79" s="29">
        <f t="shared" si="18"/>
        <v>88.61808078205013</v>
      </c>
    </row>
    <row r="80" spans="1:11" ht="18" customHeight="1">
      <c r="A80" s="11" t="s">
        <v>155</v>
      </c>
      <c r="B80" s="12" t="s">
        <v>156</v>
      </c>
      <c r="C80" s="26">
        <v>0</v>
      </c>
      <c r="D80" s="26">
        <v>0</v>
      </c>
      <c r="E80" s="26"/>
      <c r="F80" s="27">
        <v>537460</v>
      </c>
      <c r="G80" s="28"/>
      <c r="H80" s="28">
        <v>537460</v>
      </c>
      <c r="I80" s="28">
        <f t="shared" si="17"/>
        <v>100</v>
      </c>
      <c r="J80" s="28">
        <v>537460</v>
      </c>
      <c r="K80" s="29">
        <f t="shared" si="18"/>
        <v>100</v>
      </c>
    </row>
    <row r="81" spans="1:11" ht="18" customHeight="1" thickBot="1">
      <c r="A81" s="17" t="s">
        <v>157</v>
      </c>
      <c r="B81" s="18" t="s">
        <v>158</v>
      </c>
      <c r="C81" s="35">
        <v>761158.4</v>
      </c>
      <c r="D81" s="35">
        <v>792998.7</v>
      </c>
      <c r="E81" s="26">
        <f t="shared" si="19"/>
        <v>104.18313717617778</v>
      </c>
      <c r="F81" s="36">
        <v>1105722.6</v>
      </c>
      <c r="G81" s="37">
        <f t="shared" si="16"/>
        <v>139.4356131983571</v>
      </c>
      <c r="H81" s="37">
        <v>1105722.6</v>
      </c>
      <c r="I81" s="37">
        <f t="shared" si="17"/>
        <v>100</v>
      </c>
      <c r="J81" s="37">
        <v>1105722.6</v>
      </c>
      <c r="K81" s="38">
        <f t="shared" si="18"/>
        <v>100</v>
      </c>
    </row>
    <row r="82" spans="1:11" s="21" customFormat="1" ht="28.5" customHeight="1" thickBot="1">
      <c r="A82" s="19" t="s">
        <v>159</v>
      </c>
      <c r="B82" s="20" t="s">
        <v>0</v>
      </c>
      <c r="C82" s="39">
        <f aca="true" t="shared" si="22" ref="C82:J82">C7+C18+C20+C25+C35+C40+C44+C51+C54+C61+C67+C72+C76+C78</f>
        <v>47503842</v>
      </c>
      <c r="D82" s="39">
        <f t="shared" si="22"/>
        <v>50930299</v>
      </c>
      <c r="E82" s="39">
        <f>D82/C82*100</f>
        <v>107.2130102655697</v>
      </c>
      <c r="F82" s="40">
        <f t="shared" si="22"/>
        <v>40842013</v>
      </c>
      <c r="G82" s="40">
        <f t="shared" si="16"/>
        <v>80.19197570389288</v>
      </c>
      <c r="H82" s="40">
        <f t="shared" si="22"/>
        <v>39457959.599999994</v>
      </c>
      <c r="I82" s="40">
        <f t="shared" si="17"/>
        <v>96.61120180339788</v>
      </c>
      <c r="J82" s="40">
        <f t="shared" si="22"/>
        <v>41973525.199999996</v>
      </c>
      <c r="K82" s="40">
        <f t="shared" si="18"/>
        <v>106.37530583309736</v>
      </c>
    </row>
  </sheetData>
  <sheetProtection/>
  <mergeCells count="8">
    <mergeCell ref="A2:K2"/>
    <mergeCell ref="A4:A5"/>
    <mergeCell ref="B4:B5"/>
    <mergeCell ref="C4:C5"/>
    <mergeCell ref="D4:E4"/>
    <mergeCell ref="F4:G4"/>
    <mergeCell ref="H4:I4"/>
    <mergeCell ref="J4:K4"/>
  </mergeCells>
  <printOptions horizontalCentered="1"/>
  <pageMargins left="0.1968503937007874" right="0.1968503937007874" top="0.3937007874015748" bottom="0.3937007874015748" header="0.31496062992125984" footer="0.31496062992125984"/>
  <pageSetup firstPageNumber="1" useFirstPageNumber="1" horizontalDpi="600" verticalDpi="600" orientation="landscape" paperSize="9" scale="70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view="pageBreakPreview" zoomScale="120" zoomScaleSheetLayoutView="120" zoomScalePageLayoutView="0" workbookViewId="0" topLeftCell="A1">
      <selection activeCell="A1" sqref="A1:K1"/>
    </sheetView>
  </sheetViews>
  <sheetFormatPr defaultColWidth="9.33203125" defaultRowHeight="12.75"/>
  <cols>
    <col min="1" max="1" width="71.33203125" style="1" customWidth="1"/>
    <col min="2" max="2" width="12.33203125" style="1" customWidth="1"/>
    <col min="3" max="3" width="15.5" style="1" customWidth="1"/>
    <col min="4" max="4" width="16.16015625" style="1" customWidth="1"/>
    <col min="5" max="5" width="12" style="1" customWidth="1"/>
    <col min="6" max="6" width="16.16015625" style="1" customWidth="1"/>
    <col min="7" max="7" width="13.66015625" style="1" customWidth="1"/>
    <col min="8" max="8" width="16" style="1" customWidth="1"/>
    <col min="9" max="9" width="11.83203125" style="1" customWidth="1"/>
    <col min="10" max="10" width="15.66015625" style="1" customWidth="1"/>
    <col min="11" max="11" width="12.33203125" style="1" customWidth="1"/>
    <col min="12" max="16384" width="9.33203125" style="1" customWidth="1"/>
  </cols>
  <sheetData>
    <row r="1" spans="1:11" ht="42" customHeight="1">
      <c r="A1" s="62" t="s">
        <v>160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2.75" customHeight="1" thickBot="1">
      <c r="A2" s="1" t="s">
        <v>0</v>
      </c>
      <c r="F2" s="3"/>
      <c r="G2" s="3"/>
      <c r="H2" s="3"/>
      <c r="I2" s="3"/>
      <c r="J2" s="69" t="s">
        <v>1</v>
      </c>
      <c r="K2" s="69"/>
    </row>
    <row r="3" spans="1:11" ht="18" customHeight="1" thickBot="1">
      <c r="A3" s="63" t="s">
        <v>2</v>
      </c>
      <c r="B3" s="63" t="s">
        <v>3</v>
      </c>
      <c r="C3" s="63" t="s">
        <v>161</v>
      </c>
      <c r="D3" s="65" t="s">
        <v>4</v>
      </c>
      <c r="E3" s="66"/>
      <c r="F3" s="65" t="s">
        <v>5</v>
      </c>
      <c r="G3" s="66"/>
      <c r="H3" s="67" t="s">
        <v>6</v>
      </c>
      <c r="I3" s="68"/>
      <c r="J3" s="65" t="s">
        <v>165</v>
      </c>
      <c r="K3" s="66"/>
    </row>
    <row r="4" spans="1:11" ht="73.5" customHeight="1" thickBot="1">
      <c r="A4" s="64"/>
      <c r="B4" s="64"/>
      <c r="C4" s="64"/>
      <c r="D4" s="4" t="s">
        <v>162</v>
      </c>
      <c r="E4" s="22" t="s">
        <v>163</v>
      </c>
      <c r="F4" s="22" t="s">
        <v>7</v>
      </c>
      <c r="G4" s="22" t="s">
        <v>164</v>
      </c>
      <c r="H4" s="22" t="s">
        <v>7</v>
      </c>
      <c r="I4" s="22" t="s">
        <v>8</v>
      </c>
      <c r="J4" s="22" t="s">
        <v>7</v>
      </c>
      <c r="K4" s="22" t="s">
        <v>166</v>
      </c>
    </row>
    <row r="5" spans="1:11" ht="14.25" customHeight="1" thickBot="1">
      <c r="A5" s="6">
        <v>1</v>
      </c>
      <c r="B5" s="7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</row>
    <row r="6" spans="1:11" ht="18.75" customHeight="1">
      <c r="A6" s="9" t="s">
        <v>9</v>
      </c>
      <c r="B6" s="10" t="s">
        <v>10</v>
      </c>
      <c r="C6" s="41">
        <f>SUM(C7:C15)</f>
        <v>1100723.8</v>
      </c>
      <c r="D6" s="41">
        <f>SUM(D7:D15)</f>
        <v>2844095.8</v>
      </c>
      <c r="E6" s="41">
        <f>D6/C6*100</f>
        <v>258.38414686772467</v>
      </c>
      <c r="F6" s="42">
        <f>SUM(F7:F15)</f>
        <v>3768435.2</v>
      </c>
      <c r="G6" s="42">
        <f>F6/D6*100</f>
        <v>132.50029060202544</v>
      </c>
      <c r="H6" s="42">
        <f>SUM(H7:H15)</f>
        <v>3541090.1</v>
      </c>
      <c r="I6" s="42">
        <f>H6/F6*100</f>
        <v>93.96712195024608</v>
      </c>
      <c r="J6" s="42">
        <f>SUM(J7:J15)</f>
        <v>4866521.4</v>
      </c>
      <c r="K6" s="43">
        <f>J6/H6*100</f>
        <v>137.43003602195833</v>
      </c>
    </row>
    <row r="7" spans="1:11" ht="36.75" customHeight="1">
      <c r="A7" s="11" t="s">
        <v>11</v>
      </c>
      <c r="B7" s="12" t="s">
        <v>12</v>
      </c>
      <c r="C7" s="44">
        <v>5416.5</v>
      </c>
      <c r="D7" s="44">
        <v>4590.1</v>
      </c>
      <c r="E7" s="44">
        <f>D7/C7*100</f>
        <v>84.74291516662052</v>
      </c>
      <c r="F7" s="45">
        <v>6950.7</v>
      </c>
      <c r="G7" s="46">
        <f>F7/D7*100</f>
        <v>151.42807346245178</v>
      </c>
      <c r="H7" s="46">
        <v>6950.7</v>
      </c>
      <c r="I7" s="46">
        <f>H7/F7*100</f>
        <v>100</v>
      </c>
      <c r="J7" s="46">
        <v>6950.7</v>
      </c>
      <c r="K7" s="47">
        <f>J7/H7*100</f>
        <v>100</v>
      </c>
    </row>
    <row r="8" spans="1:11" ht="51.75" customHeight="1">
      <c r="A8" s="11" t="s">
        <v>13</v>
      </c>
      <c r="B8" s="12" t="s">
        <v>14</v>
      </c>
      <c r="C8" s="44">
        <v>101035.9</v>
      </c>
      <c r="D8" s="44">
        <v>109913.8</v>
      </c>
      <c r="E8" s="44">
        <f>D8/C8*100</f>
        <v>108.78687674381086</v>
      </c>
      <c r="F8" s="45">
        <v>120423</v>
      </c>
      <c r="G8" s="46">
        <f aca="true" t="shared" si="0" ref="G8:G71">F8/D8*100</f>
        <v>109.56131077262363</v>
      </c>
      <c r="H8" s="46">
        <v>120423</v>
      </c>
      <c r="I8" s="46">
        <f aca="true" t="shared" si="1" ref="I8:I71">H8/F8*100</f>
        <v>100</v>
      </c>
      <c r="J8" s="46">
        <v>120423</v>
      </c>
      <c r="K8" s="47">
        <f aca="true" t="shared" si="2" ref="K8:K71">J8/H8*100</f>
        <v>100</v>
      </c>
    </row>
    <row r="9" spans="1:11" ht="69.75" customHeight="1">
      <c r="A9" s="11" t="s">
        <v>15</v>
      </c>
      <c r="B9" s="12" t="s">
        <v>16</v>
      </c>
      <c r="C9" s="44">
        <v>131169.3</v>
      </c>
      <c r="D9" s="44">
        <v>126375.3</v>
      </c>
      <c r="E9" s="44">
        <f aca="true" t="shared" si="3" ref="E9:E72">D9/C9*100</f>
        <v>96.34518138009429</v>
      </c>
      <c r="F9" s="45">
        <v>163350.1</v>
      </c>
      <c r="G9" s="46">
        <f t="shared" si="0"/>
        <v>129.25793252320668</v>
      </c>
      <c r="H9" s="46">
        <v>163350.2</v>
      </c>
      <c r="I9" s="46">
        <f t="shared" si="1"/>
        <v>100.00006121820557</v>
      </c>
      <c r="J9" s="46">
        <v>163350.2</v>
      </c>
      <c r="K9" s="47">
        <f t="shared" si="2"/>
        <v>100</v>
      </c>
    </row>
    <row r="10" spans="1:11" ht="18" customHeight="1">
      <c r="A10" s="11" t="s">
        <v>17</v>
      </c>
      <c r="B10" s="12" t="s">
        <v>18</v>
      </c>
      <c r="C10" s="44">
        <v>132380.9</v>
      </c>
      <c r="D10" s="44">
        <v>164260.5</v>
      </c>
      <c r="E10" s="44">
        <f t="shared" si="3"/>
        <v>124.08172175895467</v>
      </c>
      <c r="F10" s="45">
        <v>184116</v>
      </c>
      <c r="G10" s="46">
        <f t="shared" si="0"/>
        <v>112.08781173806241</v>
      </c>
      <c r="H10" s="46">
        <v>179793.9</v>
      </c>
      <c r="I10" s="46">
        <f t="shared" si="1"/>
        <v>97.6525125464381</v>
      </c>
      <c r="J10" s="46">
        <v>179847.8</v>
      </c>
      <c r="K10" s="47">
        <f t="shared" si="2"/>
        <v>100.02997877013624</v>
      </c>
    </row>
    <row r="11" spans="1:11" ht="50.25" customHeight="1">
      <c r="A11" s="11" t="s">
        <v>19</v>
      </c>
      <c r="B11" s="12" t="s">
        <v>20</v>
      </c>
      <c r="C11" s="44">
        <v>169825.5</v>
      </c>
      <c r="D11" s="44">
        <v>175222.7</v>
      </c>
      <c r="E11" s="44">
        <f t="shared" si="3"/>
        <v>103.17808574095176</v>
      </c>
      <c r="F11" s="45">
        <v>214447.5</v>
      </c>
      <c r="G11" s="46">
        <f t="shared" si="0"/>
        <v>122.38568404664463</v>
      </c>
      <c r="H11" s="46">
        <v>215206.5</v>
      </c>
      <c r="I11" s="46">
        <f t="shared" si="1"/>
        <v>100.35393278075053</v>
      </c>
      <c r="J11" s="46">
        <v>215206.5</v>
      </c>
      <c r="K11" s="47">
        <f t="shared" si="2"/>
        <v>100</v>
      </c>
    </row>
    <row r="12" spans="1:11" ht="18" customHeight="1">
      <c r="A12" s="11" t="s">
        <v>21</v>
      </c>
      <c r="B12" s="12" t="s">
        <v>22</v>
      </c>
      <c r="C12" s="44">
        <v>56031.4</v>
      </c>
      <c r="D12" s="44">
        <v>55807.1</v>
      </c>
      <c r="E12" s="44">
        <f t="shared" si="3"/>
        <v>99.59968874595316</v>
      </c>
      <c r="F12" s="45">
        <v>70997.7</v>
      </c>
      <c r="G12" s="46">
        <f t="shared" si="0"/>
        <v>127.21983403545427</v>
      </c>
      <c r="H12" s="46">
        <v>70997.7</v>
      </c>
      <c r="I12" s="46">
        <f t="shared" si="1"/>
        <v>100</v>
      </c>
      <c r="J12" s="46">
        <v>70997.7</v>
      </c>
      <c r="K12" s="47">
        <f t="shared" si="2"/>
        <v>100</v>
      </c>
    </row>
    <row r="13" spans="1:11" ht="18.75" customHeight="1">
      <c r="A13" s="11" t="s">
        <v>23</v>
      </c>
      <c r="B13" s="12" t="s">
        <v>24</v>
      </c>
      <c r="C13" s="44">
        <v>12745.9</v>
      </c>
      <c r="D13" s="44">
        <v>6105</v>
      </c>
      <c r="E13" s="44">
        <f t="shared" si="3"/>
        <v>47.89775535662449</v>
      </c>
      <c r="F13" s="45">
        <v>5200</v>
      </c>
      <c r="G13" s="46">
        <f t="shared" si="0"/>
        <v>85.17608517608518</v>
      </c>
      <c r="H13" s="46">
        <v>5200</v>
      </c>
      <c r="I13" s="46">
        <f t="shared" si="1"/>
        <v>100</v>
      </c>
      <c r="J13" s="46">
        <v>5200</v>
      </c>
      <c r="K13" s="47">
        <f t="shared" si="2"/>
        <v>100</v>
      </c>
    </row>
    <row r="14" spans="1:11" ht="18" customHeight="1">
      <c r="A14" s="11" t="s">
        <v>25</v>
      </c>
      <c r="B14" s="12" t="s">
        <v>26</v>
      </c>
      <c r="C14" s="44">
        <v>0</v>
      </c>
      <c r="D14" s="44">
        <v>34599.2</v>
      </c>
      <c r="E14" s="44">
        <v>0</v>
      </c>
      <c r="F14" s="45">
        <v>40000</v>
      </c>
      <c r="G14" s="46">
        <f t="shared" si="0"/>
        <v>115.60960947073922</v>
      </c>
      <c r="H14" s="46">
        <v>40000</v>
      </c>
      <c r="I14" s="46">
        <f t="shared" si="1"/>
        <v>100</v>
      </c>
      <c r="J14" s="46">
        <v>40000</v>
      </c>
      <c r="K14" s="47">
        <f t="shared" si="2"/>
        <v>100</v>
      </c>
    </row>
    <row r="15" spans="1:11" ht="18.75" customHeight="1">
      <c r="A15" s="11" t="s">
        <v>29</v>
      </c>
      <c r="B15" s="12" t="s">
        <v>30</v>
      </c>
      <c r="C15" s="44">
        <v>492118.4</v>
      </c>
      <c r="D15" s="44">
        <v>2167222.1</v>
      </c>
      <c r="E15" s="44">
        <f t="shared" si="3"/>
        <v>440.3863176016178</v>
      </c>
      <c r="F15" s="45">
        <v>2962950.2</v>
      </c>
      <c r="G15" s="46">
        <f t="shared" si="0"/>
        <v>136.71649989172775</v>
      </c>
      <c r="H15" s="46">
        <v>2739168.1</v>
      </c>
      <c r="I15" s="46">
        <f t="shared" si="1"/>
        <v>92.44732159183775</v>
      </c>
      <c r="J15" s="46">
        <v>4064545.5</v>
      </c>
      <c r="K15" s="47">
        <f t="shared" si="2"/>
        <v>148.38612862058375</v>
      </c>
    </row>
    <row r="16" spans="1:11" ht="19.5" customHeight="1">
      <c r="A16" s="15" t="s">
        <v>31</v>
      </c>
      <c r="B16" s="16" t="s">
        <v>32</v>
      </c>
      <c r="C16" s="48">
        <f aca="true" t="shared" si="4" ref="C16:J16">SUM(C17)</f>
        <v>22892.7</v>
      </c>
      <c r="D16" s="48">
        <f t="shared" si="4"/>
        <v>27890.7</v>
      </c>
      <c r="E16" s="49">
        <f t="shared" si="3"/>
        <v>121.83228714830491</v>
      </c>
      <c r="F16" s="50">
        <f t="shared" si="4"/>
        <v>29952</v>
      </c>
      <c r="G16" s="51">
        <f t="shared" si="0"/>
        <v>107.39063558820683</v>
      </c>
      <c r="H16" s="50">
        <f t="shared" si="4"/>
        <v>30279.8</v>
      </c>
      <c r="I16" s="51">
        <f t="shared" si="1"/>
        <v>101.09441773504273</v>
      </c>
      <c r="J16" s="50">
        <f t="shared" si="4"/>
        <v>31402.9</v>
      </c>
      <c r="K16" s="52">
        <f t="shared" si="2"/>
        <v>103.70907337564978</v>
      </c>
    </row>
    <row r="17" spans="1:11" ht="18.75" customHeight="1">
      <c r="A17" s="11" t="s">
        <v>33</v>
      </c>
      <c r="B17" s="12" t="s">
        <v>34</v>
      </c>
      <c r="C17" s="44">
        <v>22892.7</v>
      </c>
      <c r="D17" s="44">
        <v>27890.7</v>
      </c>
      <c r="E17" s="44">
        <f t="shared" si="3"/>
        <v>121.83228714830491</v>
      </c>
      <c r="F17" s="45">
        <v>29952</v>
      </c>
      <c r="G17" s="46">
        <f t="shared" si="0"/>
        <v>107.39063558820683</v>
      </c>
      <c r="H17" s="46">
        <v>30279.8</v>
      </c>
      <c r="I17" s="46">
        <f t="shared" si="1"/>
        <v>101.09441773504273</v>
      </c>
      <c r="J17" s="46">
        <v>31402.9</v>
      </c>
      <c r="K17" s="47">
        <f t="shared" si="2"/>
        <v>103.70907337564978</v>
      </c>
    </row>
    <row r="18" spans="1:11" ht="36.75" customHeight="1">
      <c r="A18" s="15" t="s">
        <v>35</v>
      </c>
      <c r="B18" s="16" t="s">
        <v>36</v>
      </c>
      <c r="C18" s="48">
        <f aca="true" t="shared" si="5" ref="C18:J18">SUM(C19:C22)</f>
        <v>308459.2</v>
      </c>
      <c r="D18" s="48">
        <f t="shared" si="5"/>
        <v>322551.4</v>
      </c>
      <c r="E18" s="49">
        <f t="shared" si="3"/>
        <v>104.56857827550614</v>
      </c>
      <c r="F18" s="50">
        <f t="shared" si="5"/>
        <v>368805.19999999995</v>
      </c>
      <c r="G18" s="51">
        <f t="shared" si="0"/>
        <v>114.33997806241112</v>
      </c>
      <c r="H18" s="50">
        <f t="shared" si="5"/>
        <v>353877.1</v>
      </c>
      <c r="I18" s="51">
        <f t="shared" si="1"/>
        <v>95.95230761388397</v>
      </c>
      <c r="J18" s="50">
        <f t="shared" si="5"/>
        <v>338988.80000000005</v>
      </c>
      <c r="K18" s="52">
        <f t="shared" si="2"/>
        <v>95.7928049031712</v>
      </c>
    </row>
    <row r="19" spans="1:11" ht="17.25" customHeight="1">
      <c r="A19" s="11" t="s">
        <v>37</v>
      </c>
      <c r="B19" s="12" t="s">
        <v>38</v>
      </c>
      <c r="C19" s="44">
        <v>53503.3</v>
      </c>
      <c r="D19" s="44">
        <v>65547.4</v>
      </c>
      <c r="E19" s="44">
        <f t="shared" si="3"/>
        <v>122.51094792283838</v>
      </c>
      <c r="F19" s="45">
        <v>83205</v>
      </c>
      <c r="G19" s="46">
        <f t="shared" si="0"/>
        <v>126.9386733875028</v>
      </c>
      <c r="H19" s="46">
        <v>71139.9</v>
      </c>
      <c r="I19" s="46">
        <f t="shared" si="1"/>
        <v>85.49954930593113</v>
      </c>
      <c r="J19" s="46">
        <v>56251.6</v>
      </c>
      <c r="K19" s="47">
        <f t="shared" si="2"/>
        <v>79.07180077565474</v>
      </c>
    </row>
    <row r="20" spans="1:11" ht="46.5" customHeight="1">
      <c r="A20" s="11" t="s">
        <v>39</v>
      </c>
      <c r="B20" s="12" t="s">
        <v>40</v>
      </c>
      <c r="C20" s="44">
        <v>12932.7</v>
      </c>
      <c r="D20" s="44">
        <v>16898.1</v>
      </c>
      <c r="E20" s="44">
        <f t="shared" si="3"/>
        <v>130.66181075877427</v>
      </c>
      <c r="F20" s="45">
        <v>17368</v>
      </c>
      <c r="G20" s="46">
        <f t="shared" si="0"/>
        <v>102.78078600552725</v>
      </c>
      <c r="H20" s="46">
        <v>17368</v>
      </c>
      <c r="I20" s="46">
        <f t="shared" si="1"/>
        <v>100</v>
      </c>
      <c r="J20" s="46">
        <v>17368</v>
      </c>
      <c r="K20" s="47">
        <f t="shared" si="2"/>
        <v>100</v>
      </c>
    </row>
    <row r="21" spans="1:11" ht="19.5" customHeight="1">
      <c r="A21" s="11" t="s">
        <v>41</v>
      </c>
      <c r="B21" s="12" t="s">
        <v>42</v>
      </c>
      <c r="C21" s="44">
        <v>184323.9</v>
      </c>
      <c r="D21" s="44">
        <v>186260.2</v>
      </c>
      <c r="E21" s="44">
        <f t="shared" si="3"/>
        <v>101.05048775552167</v>
      </c>
      <c r="F21" s="45">
        <v>202513.3</v>
      </c>
      <c r="G21" s="46">
        <f t="shared" si="0"/>
        <v>108.72601876299927</v>
      </c>
      <c r="H21" s="46">
        <v>199650.3</v>
      </c>
      <c r="I21" s="46">
        <f t="shared" si="1"/>
        <v>98.58626569217923</v>
      </c>
      <c r="J21" s="46">
        <v>199650.3</v>
      </c>
      <c r="K21" s="47">
        <f t="shared" si="2"/>
        <v>100</v>
      </c>
    </row>
    <row r="22" spans="1:11" ht="33.75" customHeight="1">
      <c r="A22" s="11" t="s">
        <v>43</v>
      </c>
      <c r="B22" s="12" t="s">
        <v>44</v>
      </c>
      <c r="C22" s="44">
        <v>57699.3</v>
      </c>
      <c r="D22" s="44">
        <v>53845.7</v>
      </c>
      <c r="E22" s="44">
        <f t="shared" si="3"/>
        <v>93.32123613284735</v>
      </c>
      <c r="F22" s="45">
        <v>65718.9</v>
      </c>
      <c r="G22" s="46">
        <f t="shared" si="0"/>
        <v>122.05041442492157</v>
      </c>
      <c r="H22" s="46">
        <v>65718.9</v>
      </c>
      <c r="I22" s="46">
        <f t="shared" si="1"/>
        <v>100</v>
      </c>
      <c r="J22" s="46">
        <v>65718.9</v>
      </c>
      <c r="K22" s="47">
        <f t="shared" si="2"/>
        <v>100</v>
      </c>
    </row>
    <row r="23" spans="1:11" ht="18" customHeight="1">
      <c r="A23" s="15" t="s">
        <v>45</v>
      </c>
      <c r="B23" s="16" t="s">
        <v>46</v>
      </c>
      <c r="C23" s="48">
        <f aca="true" t="shared" si="6" ref="C23:J23">SUM(C24:C32)</f>
        <v>14559648.600000001</v>
      </c>
      <c r="D23" s="48">
        <f t="shared" si="6"/>
        <v>15359186.600000001</v>
      </c>
      <c r="E23" s="49">
        <f t="shared" si="3"/>
        <v>105.49146495197692</v>
      </c>
      <c r="F23" s="50">
        <f t="shared" si="6"/>
        <v>11110466.7</v>
      </c>
      <c r="G23" s="51">
        <f t="shared" si="0"/>
        <v>72.33759826838747</v>
      </c>
      <c r="H23" s="50">
        <f t="shared" si="6"/>
        <v>10685258.100000001</v>
      </c>
      <c r="I23" s="51">
        <f t="shared" si="1"/>
        <v>96.17290063971842</v>
      </c>
      <c r="J23" s="50">
        <f t="shared" si="6"/>
        <v>11277132.4</v>
      </c>
      <c r="K23" s="52">
        <f t="shared" si="2"/>
        <v>105.53916708853292</v>
      </c>
    </row>
    <row r="24" spans="1:11" ht="18" customHeight="1">
      <c r="A24" s="11" t="s">
        <v>47</v>
      </c>
      <c r="B24" s="12" t="s">
        <v>48</v>
      </c>
      <c r="C24" s="44">
        <v>268859.5</v>
      </c>
      <c r="D24" s="44">
        <v>248964.4</v>
      </c>
      <c r="E24" s="44">
        <f t="shared" si="3"/>
        <v>92.6001870865638</v>
      </c>
      <c r="F24" s="45">
        <v>306143.2</v>
      </c>
      <c r="G24" s="46">
        <f t="shared" si="0"/>
        <v>122.9666570802894</v>
      </c>
      <c r="H24" s="46">
        <v>288754.7</v>
      </c>
      <c r="I24" s="46">
        <f t="shared" si="1"/>
        <v>94.32014168532896</v>
      </c>
      <c r="J24" s="46">
        <v>288754.7</v>
      </c>
      <c r="K24" s="47">
        <f t="shared" si="2"/>
        <v>100</v>
      </c>
    </row>
    <row r="25" spans="1:11" ht="18" customHeight="1">
      <c r="A25" s="11" t="s">
        <v>49</v>
      </c>
      <c r="B25" s="12" t="s">
        <v>50</v>
      </c>
      <c r="C25" s="44">
        <v>5084.1</v>
      </c>
      <c r="D25" s="44">
        <v>3028.6</v>
      </c>
      <c r="E25" s="44">
        <f t="shared" si="3"/>
        <v>59.57003206073838</v>
      </c>
      <c r="F25" s="45">
        <v>9724.7</v>
      </c>
      <c r="G25" s="46">
        <f t="shared" si="0"/>
        <v>321.09555570230475</v>
      </c>
      <c r="H25" s="46">
        <v>9724.7</v>
      </c>
      <c r="I25" s="46">
        <f t="shared" si="1"/>
        <v>100</v>
      </c>
      <c r="J25" s="46">
        <v>9724.7</v>
      </c>
      <c r="K25" s="47">
        <f t="shared" si="2"/>
        <v>100</v>
      </c>
    </row>
    <row r="26" spans="1:11" ht="18" customHeight="1">
      <c r="A26" s="11" t="s">
        <v>51</v>
      </c>
      <c r="B26" s="12" t="s">
        <v>52</v>
      </c>
      <c r="C26" s="44">
        <v>3083971</v>
      </c>
      <c r="D26" s="44">
        <v>3385647.3</v>
      </c>
      <c r="E26" s="44">
        <f t="shared" si="3"/>
        <v>109.78207317773092</v>
      </c>
      <c r="F26" s="45">
        <v>2468828.9</v>
      </c>
      <c r="G26" s="46">
        <f t="shared" si="0"/>
        <v>72.92043976346856</v>
      </c>
      <c r="H26" s="46">
        <v>2614398.5</v>
      </c>
      <c r="I26" s="46">
        <f t="shared" si="1"/>
        <v>105.89630168376594</v>
      </c>
      <c r="J26" s="46">
        <v>2624052.3</v>
      </c>
      <c r="K26" s="47">
        <f t="shared" si="2"/>
        <v>100.36925510781924</v>
      </c>
    </row>
    <row r="27" spans="1:11" ht="18.75" customHeight="1">
      <c r="A27" s="11" t="s">
        <v>53</v>
      </c>
      <c r="B27" s="12" t="s">
        <v>54</v>
      </c>
      <c r="C27" s="44">
        <v>16134</v>
      </c>
      <c r="D27" s="44">
        <v>26188.8</v>
      </c>
      <c r="E27" s="44">
        <f t="shared" si="3"/>
        <v>162.3205652658981</v>
      </c>
      <c r="F27" s="45">
        <v>35261.4</v>
      </c>
      <c r="G27" s="46">
        <f t="shared" si="0"/>
        <v>134.6430535190616</v>
      </c>
      <c r="H27" s="46">
        <v>23416.5</v>
      </c>
      <c r="I27" s="46">
        <f t="shared" si="1"/>
        <v>66.40831050383706</v>
      </c>
      <c r="J27" s="46">
        <v>17119.4</v>
      </c>
      <c r="K27" s="47">
        <f t="shared" si="2"/>
        <v>73.1082783507356</v>
      </c>
    </row>
    <row r="28" spans="1:11" ht="19.5" customHeight="1">
      <c r="A28" s="11" t="s">
        <v>55</v>
      </c>
      <c r="B28" s="12" t="s">
        <v>56</v>
      </c>
      <c r="C28" s="44">
        <v>281641.3</v>
      </c>
      <c r="D28" s="44">
        <v>297509.2</v>
      </c>
      <c r="E28" s="44">
        <f t="shared" si="3"/>
        <v>105.63408136519752</v>
      </c>
      <c r="F28" s="45">
        <v>309149.9</v>
      </c>
      <c r="G28" s="46">
        <f t="shared" si="0"/>
        <v>103.91271933775495</v>
      </c>
      <c r="H28" s="46">
        <v>312124.1</v>
      </c>
      <c r="I28" s="46">
        <f t="shared" si="1"/>
        <v>100.9620575649547</v>
      </c>
      <c r="J28" s="46">
        <v>309932.7</v>
      </c>
      <c r="K28" s="47">
        <f t="shared" si="2"/>
        <v>99.29790746693384</v>
      </c>
    </row>
    <row r="29" spans="1:11" ht="18" customHeight="1">
      <c r="A29" s="11" t="s">
        <v>57</v>
      </c>
      <c r="B29" s="12" t="s">
        <v>58</v>
      </c>
      <c r="C29" s="44">
        <v>505826.2</v>
      </c>
      <c r="D29" s="44">
        <v>738704.8</v>
      </c>
      <c r="E29" s="44">
        <f t="shared" si="3"/>
        <v>146.03925221746127</v>
      </c>
      <c r="F29" s="45">
        <v>844060.9</v>
      </c>
      <c r="G29" s="46">
        <f t="shared" si="0"/>
        <v>114.262273644357</v>
      </c>
      <c r="H29" s="46">
        <v>758965.1</v>
      </c>
      <c r="I29" s="46">
        <f t="shared" si="1"/>
        <v>89.91828670182447</v>
      </c>
      <c r="J29" s="46">
        <v>758965.1</v>
      </c>
      <c r="K29" s="47">
        <f t="shared" si="2"/>
        <v>100</v>
      </c>
    </row>
    <row r="30" spans="1:11" ht="18" customHeight="1">
      <c r="A30" s="11" t="s">
        <v>59</v>
      </c>
      <c r="B30" s="12" t="s">
        <v>60</v>
      </c>
      <c r="C30" s="44">
        <v>7791604.4</v>
      </c>
      <c r="D30" s="44">
        <v>6998541.2</v>
      </c>
      <c r="E30" s="44">
        <f t="shared" si="3"/>
        <v>89.82156742968111</v>
      </c>
      <c r="F30" s="45">
        <v>4318158.8</v>
      </c>
      <c r="G30" s="46">
        <f t="shared" si="0"/>
        <v>61.70084131247238</v>
      </c>
      <c r="H30" s="46">
        <v>3933561.1</v>
      </c>
      <c r="I30" s="46">
        <f t="shared" si="1"/>
        <v>91.09347947092637</v>
      </c>
      <c r="J30" s="46">
        <v>4003857.5</v>
      </c>
      <c r="K30" s="47">
        <f t="shared" si="2"/>
        <v>101.78709312536165</v>
      </c>
    </row>
    <row r="31" spans="1:11" ht="18" customHeight="1">
      <c r="A31" s="11" t="s">
        <v>61</v>
      </c>
      <c r="B31" s="12" t="s">
        <v>62</v>
      </c>
      <c r="C31" s="44">
        <v>315524.8</v>
      </c>
      <c r="D31" s="44">
        <v>306098.1</v>
      </c>
      <c r="E31" s="44">
        <f t="shared" si="3"/>
        <v>97.01237430465054</v>
      </c>
      <c r="F31" s="45">
        <v>124488.4</v>
      </c>
      <c r="G31" s="46">
        <f t="shared" si="0"/>
        <v>40.66944551436288</v>
      </c>
      <c r="H31" s="46">
        <v>123488.4</v>
      </c>
      <c r="I31" s="46">
        <f t="shared" si="1"/>
        <v>99.1967123041183</v>
      </c>
      <c r="J31" s="46">
        <v>123488.4</v>
      </c>
      <c r="K31" s="47">
        <f t="shared" si="2"/>
        <v>100</v>
      </c>
    </row>
    <row r="32" spans="1:11" ht="18" customHeight="1">
      <c r="A32" s="11" t="s">
        <v>63</v>
      </c>
      <c r="B32" s="12" t="s">
        <v>64</v>
      </c>
      <c r="C32" s="44">
        <v>2291003.3</v>
      </c>
      <c r="D32" s="44">
        <v>3354504.2</v>
      </c>
      <c r="E32" s="44">
        <f t="shared" si="3"/>
        <v>146.4207493721201</v>
      </c>
      <c r="F32" s="45">
        <v>2694650.5</v>
      </c>
      <c r="G32" s="46">
        <f t="shared" si="0"/>
        <v>80.32932258662845</v>
      </c>
      <c r="H32" s="46">
        <v>2620825</v>
      </c>
      <c r="I32" s="46">
        <f t="shared" si="1"/>
        <v>97.26029405297645</v>
      </c>
      <c r="J32" s="46">
        <v>3141237.6</v>
      </c>
      <c r="K32" s="47">
        <f t="shared" si="2"/>
        <v>119.8568237100913</v>
      </c>
    </row>
    <row r="33" spans="1:11" ht="19.5" customHeight="1">
      <c r="A33" s="15" t="s">
        <v>65</v>
      </c>
      <c r="B33" s="16" t="s">
        <v>66</v>
      </c>
      <c r="C33" s="48">
        <f aca="true" t="shared" si="7" ref="C33:J33">SUM(C34:C37)</f>
        <v>3037353.8</v>
      </c>
      <c r="D33" s="48">
        <f t="shared" si="7"/>
        <v>3667587.8</v>
      </c>
      <c r="E33" s="49">
        <f t="shared" si="3"/>
        <v>120.74944315015262</v>
      </c>
      <c r="F33" s="50">
        <f t="shared" si="7"/>
        <v>1528262.9000000001</v>
      </c>
      <c r="G33" s="51">
        <f t="shared" si="0"/>
        <v>41.669429154497685</v>
      </c>
      <c r="H33" s="50">
        <f t="shared" si="7"/>
        <v>949529</v>
      </c>
      <c r="I33" s="51">
        <f t="shared" si="1"/>
        <v>62.13126026942092</v>
      </c>
      <c r="J33" s="50">
        <f t="shared" si="7"/>
        <v>1001596.6000000001</v>
      </c>
      <c r="K33" s="52">
        <f t="shared" si="2"/>
        <v>105.48351867083576</v>
      </c>
    </row>
    <row r="34" spans="1:11" ht="18" customHeight="1">
      <c r="A34" s="11" t="s">
        <v>67</v>
      </c>
      <c r="B34" s="12" t="s">
        <v>68</v>
      </c>
      <c r="C34" s="44">
        <v>1702362.4</v>
      </c>
      <c r="D34" s="44">
        <v>1979011.4</v>
      </c>
      <c r="E34" s="44">
        <f t="shared" si="3"/>
        <v>116.25088759009246</v>
      </c>
      <c r="F34" s="45">
        <v>223466.6</v>
      </c>
      <c r="G34" s="46">
        <f t="shared" si="0"/>
        <v>11.291829849994802</v>
      </c>
      <c r="H34" s="46">
        <v>107076.6</v>
      </c>
      <c r="I34" s="46">
        <f t="shared" si="1"/>
        <v>47.916153912933744</v>
      </c>
      <c r="J34" s="46">
        <v>107076.6</v>
      </c>
      <c r="K34" s="47">
        <f t="shared" si="2"/>
        <v>100</v>
      </c>
    </row>
    <row r="35" spans="1:11" ht="18" customHeight="1">
      <c r="A35" s="11" t="s">
        <v>69</v>
      </c>
      <c r="B35" s="12" t="s">
        <v>70</v>
      </c>
      <c r="C35" s="44">
        <v>1133951.5</v>
      </c>
      <c r="D35" s="44">
        <v>991991.2</v>
      </c>
      <c r="E35" s="44">
        <f t="shared" si="3"/>
        <v>87.48091959841315</v>
      </c>
      <c r="F35" s="45">
        <v>772659.8</v>
      </c>
      <c r="G35" s="46">
        <f t="shared" si="0"/>
        <v>77.88978369969412</v>
      </c>
      <c r="H35" s="46">
        <v>599714.4</v>
      </c>
      <c r="I35" s="46">
        <f t="shared" si="1"/>
        <v>77.61687614652658</v>
      </c>
      <c r="J35" s="46">
        <v>649508.3</v>
      </c>
      <c r="K35" s="47">
        <f t="shared" si="2"/>
        <v>108.30293553064591</v>
      </c>
    </row>
    <row r="36" spans="1:11" ht="18.75" customHeight="1">
      <c r="A36" s="11" t="s">
        <v>71</v>
      </c>
      <c r="B36" s="12" t="s">
        <v>72</v>
      </c>
      <c r="C36" s="44">
        <v>72366.4</v>
      </c>
      <c r="D36" s="44">
        <v>559237.2</v>
      </c>
      <c r="E36" s="44">
        <f t="shared" si="3"/>
        <v>772.7857127064494</v>
      </c>
      <c r="F36" s="45">
        <v>374023.2</v>
      </c>
      <c r="G36" s="46">
        <f t="shared" si="0"/>
        <v>66.8809585628424</v>
      </c>
      <c r="H36" s="46">
        <v>84624.7</v>
      </c>
      <c r="I36" s="46">
        <f t="shared" si="1"/>
        <v>22.625521625396498</v>
      </c>
      <c r="J36" s="46">
        <v>86898.4</v>
      </c>
      <c r="K36" s="47">
        <f t="shared" si="2"/>
        <v>102.68680420728226</v>
      </c>
    </row>
    <row r="37" spans="1:11" ht="31.5" customHeight="1">
      <c r="A37" s="11" t="s">
        <v>73</v>
      </c>
      <c r="B37" s="12" t="s">
        <v>74</v>
      </c>
      <c r="C37" s="44">
        <v>128673.5</v>
      </c>
      <c r="D37" s="44">
        <v>137348</v>
      </c>
      <c r="E37" s="44">
        <f t="shared" si="3"/>
        <v>106.74148134619794</v>
      </c>
      <c r="F37" s="45">
        <v>158113.3</v>
      </c>
      <c r="G37" s="46">
        <f t="shared" si="0"/>
        <v>115.1187494539418</v>
      </c>
      <c r="H37" s="46">
        <v>158113.3</v>
      </c>
      <c r="I37" s="46">
        <f t="shared" si="1"/>
        <v>100</v>
      </c>
      <c r="J37" s="46">
        <v>158113.3</v>
      </c>
      <c r="K37" s="47">
        <f t="shared" si="2"/>
        <v>100</v>
      </c>
    </row>
    <row r="38" spans="1:11" ht="19.5" customHeight="1">
      <c r="A38" s="15" t="s">
        <v>75</v>
      </c>
      <c r="B38" s="16" t="s">
        <v>76</v>
      </c>
      <c r="C38" s="48">
        <f aca="true" t="shared" si="8" ref="C38:J38">SUM(C39:C41)</f>
        <v>26594.8</v>
      </c>
      <c r="D38" s="48">
        <f t="shared" si="8"/>
        <v>32271.4</v>
      </c>
      <c r="E38" s="49">
        <f t="shared" si="3"/>
        <v>121.34477416637839</v>
      </c>
      <c r="F38" s="50">
        <f t="shared" si="8"/>
        <v>38535.2</v>
      </c>
      <c r="G38" s="51">
        <f t="shared" si="0"/>
        <v>119.40975600686674</v>
      </c>
      <c r="H38" s="50">
        <f t="shared" si="8"/>
        <v>36839.7</v>
      </c>
      <c r="I38" s="51">
        <f t="shared" si="1"/>
        <v>95.60012663746393</v>
      </c>
      <c r="J38" s="50">
        <f t="shared" si="8"/>
        <v>34615.7</v>
      </c>
      <c r="K38" s="52">
        <f t="shared" si="2"/>
        <v>93.96303444382012</v>
      </c>
    </row>
    <row r="39" spans="1:11" ht="20.25" customHeight="1">
      <c r="A39" s="11" t="s">
        <v>77</v>
      </c>
      <c r="B39" s="12" t="s">
        <v>78</v>
      </c>
      <c r="C39" s="44">
        <v>905.1</v>
      </c>
      <c r="D39" s="44">
        <v>250</v>
      </c>
      <c r="E39" s="44">
        <f t="shared" si="3"/>
        <v>27.62125731963319</v>
      </c>
      <c r="F39" s="45">
        <v>0</v>
      </c>
      <c r="G39" s="46">
        <f t="shared" si="0"/>
        <v>0</v>
      </c>
      <c r="H39" s="46">
        <v>0</v>
      </c>
      <c r="I39" s="46">
        <v>0</v>
      </c>
      <c r="J39" s="46">
        <v>0</v>
      </c>
      <c r="K39" s="47">
        <v>0</v>
      </c>
    </row>
    <row r="40" spans="1:11" ht="31.5" customHeight="1">
      <c r="A40" s="11" t="s">
        <v>79</v>
      </c>
      <c r="B40" s="12" t="s">
        <v>80</v>
      </c>
      <c r="C40" s="44">
        <v>23580</v>
      </c>
      <c r="D40" s="44">
        <v>16957</v>
      </c>
      <c r="E40" s="44">
        <f t="shared" si="3"/>
        <v>71.91263782866835</v>
      </c>
      <c r="F40" s="45">
        <v>19474.8</v>
      </c>
      <c r="G40" s="46">
        <f t="shared" si="0"/>
        <v>114.84814530872205</v>
      </c>
      <c r="H40" s="46">
        <v>19476.4</v>
      </c>
      <c r="I40" s="46">
        <f t="shared" si="1"/>
        <v>100.00821574547622</v>
      </c>
      <c r="J40" s="46">
        <v>19476.4</v>
      </c>
      <c r="K40" s="47">
        <f t="shared" si="2"/>
        <v>100</v>
      </c>
    </row>
    <row r="41" spans="1:11" ht="18.75" customHeight="1">
      <c r="A41" s="11" t="s">
        <v>81</v>
      </c>
      <c r="B41" s="12" t="s">
        <v>82</v>
      </c>
      <c r="C41" s="44">
        <v>2109.7</v>
      </c>
      <c r="D41" s="44">
        <v>15064.4</v>
      </c>
      <c r="E41" s="44">
        <f t="shared" si="3"/>
        <v>714.054130919088</v>
      </c>
      <c r="F41" s="45">
        <v>19060.4</v>
      </c>
      <c r="G41" s="46">
        <f t="shared" si="0"/>
        <v>126.52611454820637</v>
      </c>
      <c r="H41" s="46">
        <v>17363.3</v>
      </c>
      <c r="I41" s="46">
        <f t="shared" si="1"/>
        <v>91.09619945016892</v>
      </c>
      <c r="J41" s="46">
        <v>15139.3</v>
      </c>
      <c r="K41" s="47">
        <f t="shared" si="2"/>
        <v>87.19137491145116</v>
      </c>
    </row>
    <row r="42" spans="1:11" ht="22.5" customHeight="1">
      <c r="A42" s="15" t="s">
        <v>83</v>
      </c>
      <c r="B42" s="16" t="s">
        <v>84</v>
      </c>
      <c r="C42" s="48">
        <f aca="true" t="shared" si="9" ref="C42:J42">SUM(C43:C49)</f>
        <v>11241321.6</v>
      </c>
      <c r="D42" s="48">
        <f t="shared" si="9"/>
        <v>10724665.299999999</v>
      </c>
      <c r="E42" s="49">
        <f t="shared" si="3"/>
        <v>95.40395410447113</v>
      </c>
      <c r="F42" s="50">
        <f t="shared" si="9"/>
        <v>11222786.5</v>
      </c>
      <c r="G42" s="51">
        <f t="shared" si="0"/>
        <v>104.6446316604398</v>
      </c>
      <c r="H42" s="50">
        <f t="shared" si="9"/>
        <v>10615337.1</v>
      </c>
      <c r="I42" s="51">
        <f t="shared" si="1"/>
        <v>94.58735671394977</v>
      </c>
      <c r="J42" s="50">
        <f t="shared" si="9"/>
        <v>10580849.9</v>
      </c>
      <c r="K42" s="52">
        <f t="shared" si="2"/>
        <v>99.67511912551511</v>
      </c>
    </row>
    <row r="43" spans="1:11" ht="18" customHeight="1">
      <c r="A43" s="11" t="s">
        <v>85</v>
      </c>
      <c r="B43" s="12" t="s">
        <v>86</v>
      </c>
      <c r="C43" s="44">
        <v>2982748.7</v>
      </c>
      <c r="D43" s="44">
        <v>2347072.3</v>
      </c>
      <c r="E43" s="44">
        <f t="shared" si="3"/>
        <v>78.68823478156239</v>
      </c>
      <c r="F43" s="45">
        <v>2532970.2</v>
      </c>
      <c r="G43" s="46">
        <f t="shared" si="0"/>
        <v>107.92041642688213</v>
      </c>
      <c r="H43" s="46">
        <v>2430970.2</v>
      </c>
      <c r="I43" s="46">
        <f t="shared" si="1"/>
        <v>95.97310698720419</v>
      </c>
      <c r="J43" s="46">
        <v>2430970.2</v>
      </c>
      <c r="K43" s="47">
        <f t="shared" si="2"/>
        <v>100</v>
      </c>
    </row>
    <row r="44" spans="1:11" ht="18" customHeight="1">
      <c r="A44" s="11" t="s">
        <v>87</v>
      </c>
      <c r="B44" s="12" t="s">
        <v>88</v>
      </c>
      <c r="C44" s="44">
        <v>6420515.4</v>
      </c>
      <c r="D44" s="44">
        <v>5722036.7</v>
      </c>
      <c r="E44" s="44">
        <f t="shared" si="3"/>
        <v>89.12114282912552</v>
      </c>
      <c r="F44" s="45">
        <v>6671769.1</v>
      </c>
      <c r="G44" s="46">
        <f t="shared" si="0"/>
        <v>116.59780336606369</v>
      </c>
      <c r="H44" s="46">
        <v>6185825.3</v>
      </c>
      <c r="I44" s="46">
        <f t="shared" si="1"/>
        <v>92.7164175990443</v>
      </c>
      <c r="J44" s="46">
        <v>6151102.6</v>
      </c>
      <c r="K44" s="47">
        <f t="shared" si="2"/>
        <v>99.4386731225662</v>
      </c>
    </row>
    <row r="45" spans="1:11" ht="18" customHeight="1">
      <c r="A45" s="11" t="s">
        <v>167</v>
      </c>
      <c r="B45" s="14" t="s">
        <v>168</v>
      </c>
      <c r="C45" s="44">
        <v>0</v>
      </c>
      <c r="D45" s="44">
        <v>82491.1</v>
      </c>
      <c r="E45" s="44">
        <v>0</v>
      </c>
      <c r="F45" s="45">
        <v>70630.7</v>
      </c>
      <c r="G45" s="46">
        <f t="shared" si="0"/>
        <v>85.62220651682424</v>
      </c>
      <c r="H45" s="46">
        <v>70630.7</v>
      </c>
      <c r="I45" s="46">
        <f t="shared" si="1"/>
        <v>100</v>
      </c>
      <c r="J45" s="46">
        <v>70630.7</v>
      </c>
      <c r="K45" s="47">
        <f t="shared" si="2"/>
        <v>100</v>
      </c>
    </row>
    <row r="46" spans="1:11" ht="18.75" customHeight="1">
      <c r="A46" s="11" t="s">
        <v>89</v>
      </c>
      <c r="B46" s="12" t="s">
        <v>90</v>
      </c>
      <c r="C46" s="44">
        <v>1151152.1</v>
      </c>
      <c r="D46" s="44">
        <v>1250170.4</v>
      </c>
      <c r="E46" s="44">
        <f t="shared" si="3"/>
        <v>108.60166957954556</v>
      </c>
      <c r="F46" s="45">
        <v>1310517.8</v>
      </c>
      <c r="G46" s="46">
        <f t="shared" si="0"/>
        <v>104.82713396509789</v>
      </c>
      <c r="H46" s="46">
        <v>1303636</v>
      </c>
      <c r="I46" s="46">
        <f t="shared" si="1"/>
        <v>99.47487931869372</v>
      </c>
      <c r="J46" s="46">
        <v>1303636</v>
      </c>
      <c r="K46" s="47">
        <f t="shared" si="2"/>
        <v>100</v>
      </c>
    </row>
    <row r="47" spans="1:11" ht="32.25" customHeight="1">
      <c r="A47" s="11" t="s">
        <v>91</v>
      </c>
      <c r="B47" s="12" t="s">
        <v>92</v>
      </c>
      <c r="C47" s="44">
        <v>155517.1</v>
      </c>
      <c r="D47" s="44">
        <v>150916.5</v>
      </c>
      <c r="E47" s="44">
        <f t="shared" si="3"/>
        <v>97.0417401044644</v>
      </c>
      <c r="F47" s="45">
        <v>175314.5</v>
      </c>
      <c r="G47" s="46">
        <f t="shared" si="0"/>
        <v>116.1665556781399</v>
      </c>
      <c r="H47" s="46">
        <v>162432.4</v>
      </c>
      <c r="I47" s="46">
        <f t="shared" si="1"/>
        <v>92.65200539601686</v>
      </c>
      <c r="J47" s="46">
        <v>162432.4</v>
      </c>
      <c r="K47" s="47">
        <f t="shared" si="2"/>
        <v>100</v>
      </c>
    </row>
    <row r="48" spans="1:11" ht="18" customHeight="1">
      <c r="A48" s="11" t="s">
        <v>169</v>
      </c>
      <c r="B48" s="12" t="s">
        <v>94</v>
      </c>
      <c r="C48" s="44">
        <v>218728.2</v>
      </c>
      <c r="D48" s="44">
        <v>188144.1</v>
      </c>
      <c r="E48" s="44">
        <f t="shared" si="3"/>
        <v>86.01730366729119</v>
      </c>
      <c r="F48" s="45">
        <v>188232.2</v>
      </c>
      <c r="G48" s="46">
        <f t="shared" si="0"/>
        <v>100.04682581064195</v>
      </c>
      <c r="H48" s="46">
        <v>188232.2</v>
      </c>
      <c r="I48" s="46">
        <f t="shared" si="1"/>
        <v>100</v>
      </c>
      <c r="J48" s="46">
        <v>188232.2</v>
      </c>
      <c r="K48" s="47">
        <f t="shared" si="2"/>
        <v>100</v>
      </c>
    </row>
    <row r="49" spans="1:11" ht="21" customHeight="1">
      <c r="A49" s="11" t="s">
        <v>95</v>
      </c>
      <c r="B49" s="12" t="s">
        <v>96</v>
      </c>
      <c r="C49" s="44">
        <v>312660.1</v>
      </c>
      <c r="D49" s="44">
        <v>983834.2</v>
      </c>
      <c r="E49" s="44">
        <f t="shared" si="3"/>
        <v>314.6657344509261</v>
      </c>
      <c r="F49" s="45">
        <v>273352</v>
      </c>
      <c r="G49" s="46">
        <f t="shared" si="0"/>
        <v>27.784356347848043</v>
      </c>
      <c r="H49" s="46">
        <v>273610.3</v>
      </c>
      <c r="I49" s="46">
        <f t="shared" si="1"/>
        <v>100.09449354678218</v>
      </c>
      <c r="J49" s="46">
        <v>273845.8</v>
      </c>
      <c r="K49" s="47">
        <f t="shared" si="2"/>
        <v>100.08607132114544</v>
      </c>
    </row>
    <row r="50" spans="1:11" ht="20.25" customHeight="1">
      <c r="A50" s="15" t="s">
        <v>97</v>
      </c>
      <c r="B50" s="16" t="s">
        <v>98</v>
      </c>
      <c r="C50" s="48">
        <f aca="true" t="shared" si="10" ref="C50:J50">SUM(C51:C52)</f>
        <v>1032759.5</v>
      </c>
      <c r="D50" s="48">
        <f t="shared" si="10"/>
        <v>583597.6</v>
      </c>
      <c r="E50" s="49">
        <f t="shared" si="3"/>
        <v>56.508567580351475</v>
      </c>
      <c r="F50" s="50">
        <f t="shared" si="10"/>
        <v>695189.6</v>
      </c>
      <c r="G50" s="51">
        <f t="shared" si="0"/>
        <v>119.12139460477562</v>
      </c>
      <c r="H50" s="50">
        <f t="shared" si="10"/>
        <v>733042.6</v>
      </c>
      <c r="I50" s="51">
        <f t="shared" si="1"/>
        <v>105.44498939569866</v>
      </c>
      <c r="J50" s="50">
        <f t="shared" si="10"/>
        <v>711472.1</v>
      </c>
      <c r="K50" s="52">
        <f t="shared" si="2"/>
        <v>97.05740157529726</v>
      </c>
    </row>
    <row r="51" spans="1:11" ht="21" customHeight="1">
      <c r="A51" s="11" t="s">
        <v>99</v>
      </c>
      <c r="B51" s="12" t="s">
        <v>100</v>
      </c>
      <c r="C51" s="44">
        <v>994492.9</v>
      </c>
      <c r="D51" s="44">
        <v>546445.1</v>
      </c>
      <c r="E51" s="44">
        <f t="shared" si="3"/>
        <v>54.94710922521418</v>
      </c>
      <c r="F51" s="45">
        <v>650599.4</v>
      </c>
      <c r="G51" s="46">
        <f t="shared" si="0"/>
        <v>119.06034110288482</v>
      </c>
      <c r="H51" s="46">
        <v>688378.4</v>
      </c>
      <c r="I51" s="46">
        <f t="shared" si="1"/>
        <v>105.80679908404464</v>
      </c>
      <c r="J51" s="46">
        <v>666733.9</v>
      </c>
      <c r="K51" s="47">
        <f t="shared" si="2"/>
        <v>96.85572644347934</v>
      </c>
    </row>
    <row r="52" spans="1:11" ht="19.5" customHeight="1">
      <c r="A52" s="11" t="s">
        <v>101</v>
      </c>
      <c r="B52" s="12" t="s">
        <v>102</v>
      </c>
      <c r="C52" s="44">
        <v>38266.6</v>
      </c>
      <c r="D52" s="44">
        <v>37152.5</v>
      </c>
      <c r="E52" s="44">
        <f t="shared" si="3"/>
        <v>97.08858377802052</v>
      </c>
      <c r="F52" s="45">
        <v>44590.2</v>
      </c>
      <c r="G52" s="46">
        <f t="shared" si="0"/>
        <v>120.0193795841464</v>
      </c>
      <c r="H52" s="46">
        <v>44664.2</v>
      </c>
      <c r="I52" s="46">
        <f t="shared" si="1"/>
        <v>100.16595574812403</v>
      </c>
      <c r="J52" s="46">
        <v>44738.2</v>
      </c>
      <c r="K52" s="47">
        <f t="shared" si="2"/>
        <v>100.16568079132728</v>
      </c>
    </row>
    <row r="53" spans="1:11" ht="19.5" customHeight="1">
      <c r="A53" s="15" t="s">
        <v>103</v>
      </c>
      <c r="B53" s="16" t="s">
        <v>104</v>
      </c>
      <c r="C53" s="48">
        <f aca="true" t="shared" si="11" ref="C53:J53">SUM(C54:C59)</f>
        <v>4326662</v>
      </c>
      <c r="D53" s="48">
        <f t="shared" si="11"/>
        <v>3802349.4</v>
      </c>
      <c r="E53" s="49">
        <f t="shared" si="3"/>
        <v>87.88182206051685</v>
      </c>
      <c r="F53" s="50">
        <f t="shared" si="11"/>
        <v>3643719.9</v>
      </c>
      <c r="G53" s="51">
        <f t="shared" si="0"/>
        <v>95.8281187941329</v>
      </c>
      <c r="H53" s="50">
        <f t="shared" si="11"/>
        <v>3153700</v>
      </c>
      <c r="I53" s="51">
        <f t="shared" si="1"/>
        <v>86.55165837527741</v>
      </c>
      <c r="J53" s="50">
        <f t="shared" si="11"/>
        <v>3153738</v>
      </c>
      <c r="K53" s="52">
        <f t="shared" si="2"/>
        <v>100.00120493388718</v>
      </c>
    </row>
    <row r="54" spans="1:11" ht="20.25" customHeight="1">
      <c r="A54" s="11" t="s">
        <v>105</v>
      </c>
      <c r="B54" s="12" t="s">
        <v>106</v>
      </c>
      <c r="C54" s="44">
        <v>1031023.8</v>
      </c>
      <c r="D54" s="44">
        <v>933788.7</v>
      </c>
      <c r="E54" s="44">
        <f t="shared" si="3"/>
        <v>90.56907318725328</v>
      </c>
      <c r="F54" s="45">
        <v>1213171.7</v>
      </c>
      <c r="G54" s="46">
        <f t="shared" si="0"/>
        <v>129.9192954466037</v>
      </c>
      <c r="H54" s="46">
        <v>1022171.7</v>
      </c>
      <c r="I54" s="46">
        <f t="shared" si="1"/>
        <v>84.25614445177051</v>
      </c>
      <c r="J54" s="46">
        <v>1022171.7</v>
      </c>
      <c r="K54" s="47">
        <f t="shared" si="2"/>
        <v>100</v>
      </c>
    </row>
    <row r="55" spans="1:11" ht="20.25" customHeight="1">
      <c r="A55" s="11" t="s">
        <v>107</v>
      </c>
      <c r="B55" s="12" t="s">
        <v>108</v>
      </c>
      <c r="C55" s="44">
        <v>409162.5</v>
      </c>
      <c r="D55" s="44">
        <v>218436.9</v>
      </c>
      <c r="E55" s="44">
        <f t="shared" si="3"/>
        <v>53.38634405645678</v>
      </c>
      <c r="F55" s="45">
        <v>231643.5</v>
      </c>
      <c r="G55" s="46">
        <f t="shared" si="0"/>
        <v>106.04595652108229</v>
      </c>
      <c r="H55" s="46">
        <v>221643.5</v>
      </c>
      <c r="I55" s="46">
        <f t="shared" si="1"/>
        <v>95.68302153956402</v>
      </c>
      <c r="J55" s="46">
        <v>221643.5</v>
      </c>
      <c r="K55" s="47">
        <f t="shared" si="2"/>
        <v>100</v>
      </c>
    </row>
    <row r="56" spans="1:11" ht="19.5" customHeight="1">
      <c r="A56" s="11" t="s">
        <v>109</v>
      </c>
      <c r="B56" s="12" t="s">
        <v>110</v>
      </c>
      <c r="C56" s="44">
        <v>29135.6</v>
      </c>
      <c r="D56" s="44">
        <v>44211.1</v>
      </c>
      <c r="E56" s="44">
        <f t="shared" si="3"/>
        <v>151.74254177020552</v>
      </c>
      <c r="F56" s="45">
        <v>35270.8</v>
      </c>
      <c r="G56" s="46">
        <f t="shared" si="0"/>
        <v>79.778155259652</v>
      </c>
      <c r="H56" s="46">
        <v>35270.8</v>
      </c>
      <c r="I56" s="46">
        <f t="shared" si="1"/>
        <v>100</v>
      </c>
      <c r="J56" s="46">
        <v>35270.8</v>
      </c>
      <c r="K56" s="47">
        <f t="shared" si="2"/>
        <v>100</v>
      </c>
    </row>
    <row r="57" spans="1:11" ht="18.75" customHeight="1">
      <c r="A57" s="11" t="s">
        <v>111</v>
      </c>
      <c r="B57" s="12" t="s">
        <v>112</v>
      </c>
      <c r="C57" s="44">
        <v>119932.8</v>
      </c>
      <c r="D57" s="44">
        <v>128420.8</v>
      </c>
      <c r="E57" s="44">
        <f t="shared" si="3"/>
        <v>107.0772966194402</v>
      </c>
      <c r="F57" s="45">
        <v>133326.2</v>
      </c>
      <c r="G57" s="46">
        <f t="shared" si="0"/>
        <v>103.8197862028581</v>
      </c>
      <c r="H57" s="46">
        <v>133326.2</v>
      </c>
      <c r="I57" s="46">
        <f t="shared" si="1"/>
        <v>100</v>
      </c>
      <c r="J57" s="46">
        <v>133326.2</v>
      </c>
      <c r="K57" s="47">
        <f t="shared" si="2"/>
        <v>100</v>
      </c>
    </row>
    <row r="58" spans="1:11" ht="35.25" customHeight="1">
      <c r="A58" s="11" t="s">
        <v>113</v>
      </c>
      <c r="B58" s="12" t="s">
        <v>114</v>
      </c>
      <c r="C58" s="44">
        <v>87979.1</v>
      </c>
      <c r="D58" s="44">
        <v>99562.6</v>
      </c>
      <c r="E58" s="44">
        <f t="shared" si="3"/>
        <v>113.16619515316705</v>
      </c>
      <c r="F58" s="45">
        <v>97664.8</v>
      </c>
      <c r="G58" s="46">
        <f t="shared" si="0"/>
        <v>98.09386255481476</v>
      </c>
      <c r="H58" s="46">
        <v>97664.8</v>
      </c>
      <c r="I58" s="46">
        <f t="shared" si="1"/>
        <v>100</v>
      </c>
      <c r="J58" s="46">
        <v>97664.8</v>
      </c>
      <c r="K58" s="47">
        <f t="shared" si="2"/>
        <v>100</v>
      </c>
    </row>
    <row r="59" spans="1:11" ht="18" customHeight="1">
      <c r="A59" s="11" t="s">
        <v>115</v>
      </c>
      <c r="B59" s="12" t="s">
        <v>116</v>
      </c>
      <c r="C59" s="44">
        <v>2649428.2</v>
      </c>
      <c r="D59" s="44">
        <v>2377929.3</v>
      </c>
      <c r="E59" s="44">
        <f t="shared" si="3"/>
        <v>89.75254736097395</v>
      </c>
      <c r="F59" s="45">
        <v>1932642.9</v>
      </c>
      <c r="G59" s="46">
        <f t="shared" si="0"/>
        <v>81.27419515794688</v>
      </c>
      <c r="H59" s="46">
        <v>1643623</v>
      </c>
      <c r="I59" s="46">
        <f t="shared" si="1"/>
        <v>85.04535421416962</v>
      </c>
      <c r="J59" s="46">
        <v>1643661</v>
      </c>
      <c r="K59" s="47">
        <f t="shared" si="2"/>
        <v>100.00231196570017</v>
      </c>
    </row>
    <row r="60" spans="1:11" ht="22.5" customHeight="1">
      <c r="A60" s="15" t="s">
        <v>117</v>
      </c>
      <c r="B60" s="16" t="s">
        <v>118</v>
      </c>
      <c r="C60" s="48">
        <f aca="true" t="shared" si="12" ref="C60:J60">SUM(C61:C65)</f>
        <v>12114471.300000003</v>
      </c>
      <c r="D60" s="48">
        <f t="shared" si="12"/>
        <v>12102606.700000001</v>
      </c>
      <c r="E60" s="49">
        <f t="shared" si="3"/>
        <v>99.90206258526526</v>
      </c>
      <c r="F60" s="50">
        <f t="shared" si="12"/>
        <v>13524914</v>
      </c>
      <c r="G60" s="51">
        <f t="shared" si="0"/>
        <v>111.75207403872753</v>
      </c>
      <c r="H60" s="50">
        <f t="shared" si="12"/>
        <v>12857404.599999998</v>
      </c>
      <c r="I60" s="51">
        <f t="shared" si="1"/>
        <v>95.06459412606985</v>
      </c>
      <c r="J60" s="50">
        <f t="shared" si="12"/>
        <v>13075975.999999998</v>
      </c>
      <c r="K60" s="52">
        <f t="shared" si="2"/>
        <v>101.6999651702646</v>
      </c>
    </row>
    <row r="61" spans="1:11" ht="19.5" customHeight="1">
      <c r="A61" s="11" t="s">
        <v>119</v>
      </c>
      <c r="B61" s="12" t="s">
        <v>120</v>
      </c>
      <c r="C61" s="44">
        <v>245296.3</v>
      </c>
      <c r="D61" s="44">
        <v>271809.2</v>
      </c>
      <c r="E61" s="44">
        <f t="shared" si="3"/>
        <v>110.80852014482079</v>
      </c>
      <c r="F61" s="45">
        <v>378144.2</v>
      </c>
      <c r="G61" s="46">
        <f t="shared" si="0"/>
        <v>139.12119236582132</v>
      </c>
      <c r="H61" s="46">
        <v>378144.2</v>
      </c>
      <c r="I61" s="46">
        <f t="shared" si="1"/>
        <v>100</v>
      </c>
      <c r="J61" s="46">
        <v>378144.2</v>
      </c>
      <c r="K61" s="47">
        <f t="shared" si="2"/>
        <v>100</v>
      </c>
    </row>
    <row r="62" spans="1:11" ht="18.75" customHeight="1">
      <c r="A62" s="11" t="s">
        <v>121</v>
      </c>
      <c r="B62" s="12" t="s">
        <v>122</v>
      </c>
      <c r="C62" s="44">
        <v>1347068</v>
      </c>
      <c r="D62" s="44">
        <v>1321972.8</v>
      </c>
      <c r="E62" s="44">
        <f t="shared" si="3"/>
        <v>98.1370502454219</v>
      </c>
      <c r="F62" s="45">
        <v>1585711.8</v>
      </c>
      <c r="G62" s="46">
        <f t="shared" si="0"/>
        <v>119.95041047743192</v>
      </c>
      <c r="H62" s="46">
        <v>1468354</v>
      </c>
      <c r="I62" s="46">
        <f t="shared" si="1"/>
        <v>92.59904605616228</v>
      </c>
      <c r="J62" s="46">
        <v>1466354</v>
      </c>
      <c r="K62" s="47">
        <f t="shared" si="2"/>
        <v>99.86379306352555</v>
      </c>
    </row>
    <row r="63" spans="1:11" ht="19.5" customHeight="1">
      <c r="A63" s="11" t="s">
        <v>123</v>
      </c>
      <c r="B63" s="12" t="s">
        <v>124</v>
      </c>
      <c r="C63" s="44">
        <v>9212805.4</v>
      </c>
      <c r="D63" s="44">
        <v>8763581</v>
      </c>
      <c r="E63" s="44">
        <f t="shared" si="3"/>
        <v>95.12391306995369</v>
      </c>
      <c r="F63" s="45">
        <v>9475343.4</v>
      </c>
      <c r="G63" s="46">
        <f t="shared" si="0"/>
        <v>108.12182143349848</v>
      </c>
      <c r="H63" s="46">
        <v>9401177.7</v>
      </c>
      <c r="I63" s="46">
        <f t="shared" si="1"/>
        <v>99.21727691684504</v>
      </c>
      <c r="J63" s="46">
        <v>9602472.4</v>
      </c>
      <c r="K63" s="47">
        <f t="shared" si="2"/>
        <v>102.14116471811825</v>
      </c>
    </row>
    <row r="64" spans="1:11" ht="20.25" customHeight="1">
      <c r="A64" s="11" t="s">
        <v>125</v>
      </c>
      <c r="B64" s="12" t="s">
        <v>126</v>
      </c>
      <c r="C64" s="44">
        <v>912040.8</v>
      </c>
      <c r="D64" s="44">
        <v>1337111.4</v>
      </c>
      <c r="E64" s="44">
        <f t="shared" si="3"/>
        <v>146.6065333919272</v>
      </c>
      <c r="F64" s="45">
        <v>1595159</v>
      </c>
      <c r="G64" s="46">
        <f t="shared" si="0"/>
        <v>119.29888564258746</v>
      </c>
      <c r="H64" s="46">
        <v>1138964.5</v>
      </c>
      <c r="I64" s="46">
        <f t="shared" si="1"/>
        <v>71.40131485325287</v>
      </c>
      <c r="J64" s="46">
        <v>1158301.2</v>
      </c>
      <c r="K64" s="47">
        <f t="shared" si="2"/>
        <v>101.69774387173611</v>
      </c>
    </row>
    <row r="65" spans="1:11" ht="18.75" customHeight="1">
      <c r="A65" s="11" t="s">
        <v>127</v>
      </c>
      <c r="B65" s="12" t="s">
        <v>128</v>
      </c>
      <c r="C65" s="44">
        <v>397260.8</v>
      </c>
      <c r="D65" s="44">
        <v>408132.3</v>
      </c>
      <c r="E65" s="44">
        <f t="shared" si="3"/>
        <v>102.73661534186107</v>
      </c>
      <c r="F65" s="45">
        <v>490555.6</v>
      </c>
      <c r="G65" s="46">
        <f t="shared" si="0"/>
        <v>120.19524061192901</v>
      </c>
      <c r="H65" s="46">
        <v>470764.2</v>
      </c>
      <c r="I65" s="46">
        <f t="shared" si="1"/>
        <v>95.96551338930797</v>
      </c>
      <c r="J65" s="46">
        <v>470704.2</v>
      </c>
      <c r="K65" s="47">
        <f t="shared" si="2"/>
        <v>99.98725476576172</v>
      </c>
    </row>
    <row r="66" spans="1:11" ht="20.25" customHeight="1">
      <c r="A66" s="15" t="s">
        <v>129</v>
      </c>
      <c r="B66" s="16" t="s">
        <v>130</v>
      </c>
      <c r="C66" s="48">
        <f aca="true" t="shared" si="13" ref="C66:J66">SUM(C67:C70)</f>
        <v>751081.9</v>
      </c>
      <c r="D66" s="48">
        <f t="shared" si="13"/>
        <v>1274989.5</v>
      </c>
      <c r="E66" s="49">
        <f t="shared" si="3"/>
        <v>169.75372459381592</v>
      </c>
      <c r="F66" s="50">
        <f t="shared" si="13"/>
        <v>2149370.9000000004</v>
      </c>
      <c r="G66" s="51">
        <f t="shared" si="0"/>
        <v>168.5794981056707</v>
      </c>
      <c r="H66" s="50">
        <f t="shared" si="13"/>
        <v>2392477.3</v>
      </c>
      <c r="I66" s="51">
        <f t="shared" si="1"/>
        <v>111.3105839480752</v>
      </c>
      <c r="J66" s="50">
        <f t="shared" si="13"/>
        <v>1583155.7</v>
      </c>
      <c r="K66" s="52">
        <f t="shared" si="2"/>
        <v>66.17223494659699</v>
      </c>
    </row>
    <row r="67" spans="1:11" ht="18.75" customHeight="1">
      <c r="A67" s="11" t="s">
        <v>131</v>
      </c>
      <c r="B67" s="12" t="s">
        <v>132</v>
      </c>
      <c r="C67" s="44">
        <v>61317.1</v>
      </c>
      <c r="D67" s="44">
        <v>413502.5</v>
      </c>
      <c r="E67" s="44">
        <f t="shared" si="3"/>
        <v>674.3673461399837</v>
      </c>
      <c r="F67" s="45">
        <v>54774</v>
      </c>
      <c r="G67" s="46">
        <f t="shared" si="0"/>
        <v>13.246352803187406</v>
      </c>
      <c r="H67" s="46">
        <v>22474</v>
      </c>
      <c r="I67" s="46">
        <f t="shared" si="1"/>
        <v>41.03041589075109</v>
      </c>
      <c r="J67" s="46">
        <v>22474</v>
      </c>
      <c r="K67" s="47">
        <f t="shared" si="2"/>
        <v>100</v>
      </c>
    </row>
    <row r="68" spans="1:11" ht="18" customHeight="1">
      <c r="A68" s="11" t="s">
        <v>133</v>
      </c>
      <c r="B68" s="12" t="s">
        <v>134</v>
      </c>
      <c r="C68" s="44">
        <v>556837.9</v>
      </c>
      <c r="D68" s="44">
        <v>686882.5</v>
      </c>
      <c r="E68" s="44">
        <f t="shared" si="3"/>
        <v>123.35412154955688</v>
      </c>
      <c r="F68" s="45">
        <v>1463482.1</v>
      </c>
      <c r="G68" s="46">
        <f t="shared" si="0"/>
        <v>213.06149159426832</v>
      </c>
      <c r="H68" s="46">
        <v>1753287.8</v>
      </c>
      <c r="I68" s="46">
        <f t="shared" si="1"/>
        <v>119.80247657282585</v>
      </c>
      <c r="J68" s="46">
        <v>943966.2</v>
      </c>
      <c r="K68" s="47">
        <f t="shared" si="2"/>
        <v>53.83977462228391</v>
      </c>
    </row>
    <row r="69" spans="1:11" ht="20.25" customHeight="1">
      <c r="A69" s="11" t="s">
        <v>135</v>
      </c>
      <c r="B69" s="12" t="s">
        <v>136</v>
      </c>
      <c r="C69" s="44">
        <v>108558.8</v>
      </c>
      <c r="D69" s="44">
        <v>148573.8</v>
      </c>
      <c r="E69" s="44">
        <f t="shared" si="3"/>
        <v>136.86020847688073</v>
      </c>
      <c r="F69" s="45">
        <v>599247.8</v>
      </c>
      <c r="G69" s="46">
        <f t="shared" si="0"/>
        <v>403.3334275625986</v>
      </c>
      <c r="H69" s="46">
        <v>584848.5</v>
      </c>
      <c r="I69" s="46">
        <f t="shared" si="1"/>
        <v>97.5971042363443</v>
      </c>
      <c r="J69" s="46">
        <v>584848.5</v>
      </c>
      <c r="K69" s="47">
        <f t="shared" si="2"/>
        <v>100</v>
      </c>
    </row>
    <row r="70" spans="1:11" ht="18" customHeight="1">
      <c r="A70" s="11" t="s">
        <v>137</v>
      </c>
      <c r="B70" s="12" t="s">
        <v>138</v>
      </c>
      <c r="C70" s="44">
        <v>24368.1</v>
      </c>
      <c r="D70" s="44">
        <v>26030.7</v>
      </c>
      <c r="E70" s="44">
        <f t="shared" si="3"/>
        <v>106.82285446957293</v>
      </c>
      <c r="F70" s="45">
        <v>31867</v>
      </c>
      <c r="G70" s="46">
        <f t="shared" si="0"/>
        <v>122.42083386155578</v>
      </c>
      <c r="H70" s="46">
        <v>31867</v>
      </c>
      <c r="I70" s="46">
        <f t="shared" si="1"/>
        <v>100</v>
      </c>
      <c r="J70" s="46">
        <v>31867</v>
      </c>
      <c r="K70" s="47">
        <f t="shared" si="2"/>
        <v>100</v>
      </c>
    </row>
    <row r="71" spans="1:11" ht="21.75" customHeight="1">
      <c r="A71" s="15" t="s">
        <v>139</v>
      </c>
      <c r="B71" s="16" t="s">
        <v>140</v>
      </c>
      <c r="C71" s="48">
        <f aca="true" t="shared" si="14" ref="C71:J71">SUM(C72:C74)</f>
        <v>232401.4</v>
      </c>
      <c r="D71" s="48">
        <f t="shared" si="14"/>
        <v>255593.2</v>
      </c>
      <c r="E71" s="49">
        <f t="shared" si="3"/>
        <v>109.97919978106844</v>
      </c>
      <c r="F71" s="50">
        <f t="shared" si="14"/>
        <v>243014.8</v>
      </c>
      <c r="G71" s="51">
        <f t="shared" si="0"/>
        <v>95.07874231395826</v>
      </c>
      <c r="H71" s="50">
        <f t="shared" si="14"/>
        <v>243014.8</v>
      </c>
      <c r="I71" s="51">
        <f t="shared" si="1"/>
        <v>100</v>
      </c>
      <c r="J71" s="50">
        <f t="shared" si="14"/>
        <v>243014.8</v>
      </c>
      <c r="K71" s="52">
        <f t="shared" si="2"/>
        <v>100</v>
      </c>
    </row>
    <row r="72" spans="1:11" ht="18.75" customHeight="1">
      <c r="A72" s="11" t="s">
        <v>141</v>
      </c>
      <c r="B72" s="12" t="s">
        <v>142</v>
      </c>
      <c r="C72" s="44">
        <v>182102</v>
      </c>
      <c r="D72" s="44">
        <v>177350.9</v>
      </c>
      <c r="E72" s="44">
        <f t="shared" si="3"/>
        <v>97.39096769942121</v>
      </c>
      <c r="F72" s="45">
        <v>175917.4</v>
      </c>
      <c r="G72" s="46">
        <f aca="true" t="shared" si="15" ref="G72:G81">F72/D72*100</f>
        <v>99.19171540713918</v>
      </c>
      <c r="H72" s="46">
        <v>175917.4</v>
      </c>
      <c r="I72" s="46">
        <f aca="true" t="shared" si="16" ref="I72:I81">H72/F72*100</f>
        <v>100</v>
      </c>
      <c r="J72" s="46">
        <v>175917.4</v>
      </c>
      <c r="K72" s="47">
        <f aca="true" t="shared" si="17" ref="K72:K81">J72/H72*100</f>
        <v>100</v>
      </c>
    </row>
    <row r="73" spans="1:11" ht="18" customHeight="1">
      <c r="A73" s="11" t="s">
        <v>143</v>
      </c>
      <c r="B73" s="12" t="s">
        <v>144</v>
      </c>
      <c r="C73" s="44">
        <v>46372.8</v>
      </c>
      <c r="D73" s="44">
        <v>60242.3</v>
      </c>
      <c r="E73" s="44">
        <f aca="true" t="shared" si="18" ref="E73:E80">D73/C73*100</f>
        <v>129.9086964772453</v>
      </c>
      <c r="F73" s="45">
        <v>60197.4</v>
      </c>
      <c r="G73" s="46">
        <f t="shared" si="15"/>
        <v>99.92546765312746</v>
      </c>
      <c r="H73" s="46">
        <v>60197.4</v>
      </c>
      <c r="I73" s="46">
        <f t="shared" si="16"/>
        <v>100</v>
      </c>
      <c r="J73" s="46">
        <v>60197.4</v>
      </c>
      <c r="K73" s="47">
        <f t="shared" si="17"/>
        <v>100</v>
      </c>
    </row>
    <row r="74" spans="1:11" ht="20.25" customHeight="1">
      <c r="A74" s="11" t="s">
        <v>145</v>
      </c>
      <c r="B74" s="12" t="s">
        <v>146</v>
      </c>
      <c r="C74" s="44">
        <v>3926.6</v>
      </c>
      <c r="D74" s="44">
        <v>18000</v>
      </c>
      <c r="E74" s="44">
        <f t="shared" si="18"/>
        <v>458.4118575867162</v>
      </c>
      <c r="F74" s="45">
        <v>6900</v>
      </c>
      <c r="G74" s="46">
        <f t="shared" si="15"/>
        <v>38.333333333333336</v>
      </c>
      <c r="H74" s="46">
        <v>6900</v>
      </c>
      <c r="I74" s="46">
        <f t="shared" si="16"/>
        <v>100</v>
      </c>
      <c r="J74" s="46">
        <v>6900</v>
      </c>
      <c r="K74" s="47">
        <f t="shared" si="17"/>
        <v>100</v>
      </c>
    </row>
    <row r="75" spans="1:11" ht="36.75" customHeight="1">
      <c r="A75" s="15" t="s">
        <v>147</v>
      </c>
      <c r="B75" s="16" t="s">
        <v>148</v>
      </c>
      <c r="C75" s="48">
        <f aca="true" t="shared" si="19" ref="C75:J75">SUM(C76)</f>
        <v>680341.5</v>
      </c>
      <c r="D75" s="48">
        <f t="shared" si="19"/>
        <v>50615.1</v>
      </c>
      <c r="E75" s="49">
        <f t="shared" si="18"/>
        <v>7.4396608173983205</v>
      </c>
      <c r="F75" s="50">
        <f t="shared" si="19"/>
        <v>30118.6</v>
      </c>
      <c r="G75" s="51">
        <f t="shared" si="15"/>
        <v>59.505167430272785</v>
      </c>
      <c r="H75" s="50">
        <f t="shared" si="19"/>
        <v>28789</v>
      </c>
      <c r="I75" s="51">
        <f t="shared" si="16"/>
        <v>95.58545217905215</v>
      </c>
      <c r="J75" s="50">
        <f t="shared" si="19"/>
        <v>227459.3</v>
      </c>
      <c r="K75" s="52">
        <f t="shared" si="17"/>
        <v>790.0910069818333</v>
      </c>
    </row>
    <row r="76" spans="1:11" ht="32.25" customHeight="1">
      <c r="A76" s="11" t="s">
        <v>149</v>
      </c>
      <c r="B76" s="12" t="s">
        <v>150</v>
      </c>
      <c r="C76" s="44">
        <v>680341.5</v>
      </c>
      <c r="D76" s="44">
        <v>50615.1</v>
      </c>
      <c r="E76" s="44">
        <f t="shared" si="18"/>
        <v>7.4396608173983205</v>
      </c>
      <c r="F76" s="45">
        <v>30118.6</v>
      </c>
      <c r="G76" s="46">
        <f t="shared" si="15"/>
        <v>59.505167430272785</v>
      </c>
      <c r="H76" s="46">
        <v>28789</v>
      </c>
      <c r="I76" s="46">
        <f t="shared" si="16"/>
        <v>95.58545217905215</v>
      </c>
      <c r="J76" s="46">
        <v>227459.3</v>
      </c>
      <c r="K76" s="47">
        <f t="shared" si="17"/>
        <v>790.0910069818333</v>
      </c>
    </row>
    <row r="77" spans="1:11" ht="48.75" customHeight="1">
      <c r="A77" s="15" t="s">
        <v>151</v>
      </c>
      <c r="B77" s="16" t="s">
        <v>152</v>
      </c>
      <c r="C77" s="48">
        <f aca="true" t="shared" si="20" ref="C77:J77">SUM(C78:C80)</f>
        <v>1121830.2</v>
      </c>
      <c r="D77" s="48">
        <f t="shared" si="20"/>
        <v>2031429.6</v>
      </c>
      <c r="E77" s="49">
        <f t="shared" si="18"/>
        <v>181.08173589906923</v>
      </c>
      <c r="F77" s="50">
        <f t="shared" si="20"/>
        <v>4890089</v>
      </c>
      <c r="G77" s="51">
        <f t="shared" si="15"/>
        <v>240.72155884703065</v>
      </c>
      <c r="H77" s="50">
        <f t="shared" si="20"/>
        <v>4821686.399999999</v>
      </c>
      <c r="I77" s="51">
        <f t="shared" si="16"/>
        <v>98.60119928287602</v>
      </c>
      <c r="J77" s="50">
        <f t="shared" si="20"/>
        <v>4781823.3</v>
      </c>
      <c r="K77" s="52">
        <f t="shared" si="17"/>
        <v>99.17325398848006</v>
      </c>
    </row>
    <row r="78" spans="1:11" ht="49.5" customHeight="1">
      <c r="A78" s="11" t="s">
        <v>153</v>
      </c>
      <c r="B78" s="12" t="s">
        <v>154</v>
      </c>
      <c r="C78" s="44">
        <v>361382.6</v>
      </c>
      <c r="D78" s="44">
        <v>367724.3</v>
      </c>
      <c r="E78" s="44">
        <f t="shared" si="18"/>
        <v>101.75484375838792</v>
      </c>
      <c r="F78" s="45">
        <v>670297.8</v>
      </c>
      <c r="G78" s="46">
        <f t="shared" si="15"/>
        <v>182.28270473286645</v>
      </c>
      <c r="H78" s="46">
        <v>587748.6</v>
      </c>
      <c r="I78" s="46">
        <f t="shared" si="16"/>
        <v>87.68469775672841</v>
      </c>
      <c r="J78" s="46">
        <v>547885.5</v>
      </c>
      <c r="K78" s="47">
        <f t="shared" si="17"/>
        <v>93.2176614287129</v>
      </c>
    </row>
    <row r="79" spans="1:11" ht="18" customHeight="1">
      <c r="A79" s="11" t="s">
        <v>155</v>
      </c>
      <c r="B79" s="12" t="s">
        <v>156</v>
      </c>
      <c r="C79" s="44">
        <v>0</v>
      </c>
      <c r="D79" s="44">
        <v>420786.7</v>
      </c>
      <c r="E79" s="44">
        <v>0</v>
      </c>
      <c r="F79" s="45">
        <v>268730</v>
      </c>
      <c r="G79" s="46">
        <f t="shared" si="15"/>
        <v>63.86371052126884</v>
      </c>
      <c r="H79" s="46">
        <v>268730</v>
      </c>
      <c r="I79" s="46">
        <f t="shared" si="16"/>
        <v>100</v>
      </c>
      <c r="J79" s="46">
        <v>268730</v>
      </c>
      <c r="K79" s="47">
        <f t="shared" si="17"/>
        <v>100</v>
      </c>
    </row>
    <row r="80" spans="1:11" ht="18" customHeight="1" thickBot="1">
      <c r="A80" s="17" t="s">
        <v>157</v>
      </c>
      <c r="B80" s="18" t="s">
        <v>158</v>
      </c>
      <c r="C80" s="53">
        <v>760447.6</v>
      </c>
      <c r="D80" s="53">
        <v>1242918.6</v>
      </c>
      <c r="E80" s="44">
        <f t="shared" si="18"/>
        <v>163.4456601611998</v>
      </c>
      <c r="F80" s="54">
        <v>3951061.2</v>
      </c>
      <c r="G80" s="55">
        <f t="shared" si="15"/>
        <v>317.8857569594662</v>
      </c>
      <c r="H80" s="55">
        <v>3965207.8</v>
      </c>
      <c r="I80" s="55">
        <f t="shared" si="16"/>
        <v>100.35804558026081</v>
      </c>
      <c r="J80" s="55">
        <v>3965207.8</v>
      </c>
      <c r="K80" s="56">
        <f t="shared" si="17"/>
        <v>100</v>
      </c>
    </row>
    <row r="81" spans="1:11" s="61" customFormat="1" ht="28.5" customHeight="1" thickBot="1">
      <c r="A81" s="57" t="s">
        <v>159</v>
      </c>
      <c r="B81" s="58" t="s">
        <v>0</v>
      </c>
      <c r="C81" s="59">
        <f>C6+C16+C18+C23+C33+C38+C42+C50+C53+C60+C66+C71+C75+C77</f>
        <v>50556542.300000004</v>
      </c>
      <c r="D81" s="59">
        <f>D6+D16+D18+D23+D33+D38+D42+D50+D53+D60+D66+D71+D75+D77</f>
        <v>53079430.10000001</v>
      </c>
      <c r="E81" s="59">
        <f>D81/C81*100</f>
        <v>104.99023011706244</v>
      </c>
      <c r="F81" s="60">
        <f>F6+F16+F18+F23+F33+F38+F42+F50+F53+F60+F66+F71+F75+F77</f>
        <v>53243660.5</v>
      </c>
      <c r="G81" s="60">
        <f t="shared" si="15"/>
        <v>100.3094049798398</v>
      </c>
      <c r="H81" s="60">
        <f>H6+H16+H18+H23+H33+H38+H42+H50+H53+H60+H66+H71+H75+H77</f>
        <v>50442325.59999999</v>
      </c>
      <c r="I81" s="60">
        <f t="shared" si="16"/>
        <v>94.73865081083218</v>
      </c>
      <c r="J81" s="60">
        <f>J6+J16+J18+J23+J33+J38+J42+J50+J53+J60+J66+J71+J75+J77</f>
        <v>51907746.9</v>
      </c>
      <c r="K81" s="60">
        <f t="shared" si="17"/>
        <v>102.90514222444973</v>
      </c>
    </row>
  </sheetData>
  <sheetProtection/>
  <mergeCells count="9">
    <mergeCell ref="A1:K1"/>
    <mergeCell ref="A3:A4"/>
    <mergeCell ref="B3:B4"/>
    <mergeCell ref="C3:C4"/>
    <mergeCell ref="D3:E3"/>
    <mergeCell ref="F3:G3"/>
    <mergeCell ref="H3:I3"/>
    <mergeCell ref="J3:K3"/>
    <mergeCell ref="J2:K2"/>
  </mergeCells>
  <printOptions horizontalCentered="1"/>
  <pageMargins left="0.1968503937007874" right="0.1968503937007874" top="0.3937007874015748" bottom="0.3937007874015748" header="0.31496062992125984" footer="0.31496062992125984"/>
  <pageSetup firstPageNumber="1" useFirstPageNumber="1" fitToHeight="0" fitToWidth="1" horizontalDpi="600" verticalDpi="600" orientation="landscape" paperSize="9" scale="7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Klimova EV.</dc:creator>
  <cp:keywords/>
  <dc:description/>
  <cp:lastModifiedBy>Lobach IA.</cp:lastModifiedBy>
  <cp:lastPrinted>2017-11-01T09:29:52Z</cp:lastPrinted>
  <dcterms:created xsi:type="dcterms:W3CDTF">2016-11-16T14:41:41Z</dcterms:created>
  <dcterms:modified xsi:type="dcterms:W3CDTF">2017-11-02T10:15:50Z</dcterms:modified>
  <cp:category/>
  <cp:version/>
  <cp:contentType/>
  <cp:contentStatus/>
</cp:coreProperties>
</file>